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ishizawa\Desktop\"/>
    </mc:Choice>
  </mc:AlternateContent>
  <xr:revisionPtr revIDLastSave="0" documentId="13_ncr:1_{248F5039-129B-49AB-A467-F15B6A66A39E}" xr6:coauthVersionLast="36" xr6:coauthVersionMax="36" xr10:uidLastSave="{00000000-0000-0000-0000-000000000000}"/>
  <bookViews>
    <workbookView xWindow="0" yWindow="0" windowWidth="19200" windowHeight="8175" xr2:uid="{00000000-000D-0000-FFFF-FFFF00000000}"/>
  </bookViews>
  <sheets>
    <sheet name="20161221tetoff (2)" sheetId="1" r:id="rId1"/>
    <sheet name="20170202cell1_off" sheetId="2" r:id="rId2"/>
    <sheet name="20171003cell1tetoff" sheetId="3" r:id="rId3"/>
    <sheet name="20171003cell2tetoff " sheetId="4" r:id="rId4"/>
    <sheet name="20171017cell1 off" sheetId="5" r:id="rId5"/>
    <sheet name="20171017cell2 off" sheetId="6" r:id="rId6"/>
    <sheet name="20171024cell1 off" sheetId="7" r:id="rId7"/>
    <sheet name="20171111cell1 off" sheetId="8" r:id="rId8"/>
    <sheet name="20171111cell2tetoff" sheetId="9" r:id="rId9"/>
    <sheet name="20171128celltetoff" sheetId="10" r:id="rId10"/>
    <sheet name="20180926cell2tetoff" sheetId="11" r:id="rId11"/>
    <sheet name="20180926cell3tetoff" sheetId="12" r:id="rId12"/>
    <sheet name="20181009celltetoff" sheetId="13" r:id="rId13"/>
    <sheet name="20181009cell3tetoff" sheetId="14" r:id="rId14"/>
    <sheet name="20181026celltetoff" sheetId="15" r:id="rId15"/>
    <sheet name="20181104cell3tetoff　" sheetId="16" r:id="rId16"/>
    <sheet name="20181104cell5tetoff" sheetId="17" r:id="rId17"/>
    <sheet name="20181128celltetoff　" sheetId="18" r:id="rId18"/>
    <sheet name="20181128cell3tetoff " sheetId="19" r:id="rId19"/>
    <sheet name="20181229cell2tetoff" sheetId="20" r:id="rId20"/>
    <sheet name="20181229cell5tetoff" sheetId="21" r:id="rId21"/>
    <sheet name="20161221tetoff_o" sheetId="55" r:id="rId22"/>
    <sheet name="teton" sheetId="23" r:id="rId23"/>
    <sheet name="20161222teton" sheetId="24" r:id="rId24"/>
    <sheet name="20171112cell2teton" sheetId="25" r:id="rId25"/>
    <sheet name="20171129cell2" sheetId="26" r:id="rId26"/>
    <sheet name="20171129cell3" sheetId="27" r:id="rId27"/>
    <sheet name="20181010cell2teton" sheetId="28" r:id="rId28"/>
    <sheet name="20181010cell5teton" sheetId="29" r:id="rId29"/>
    <sheet name="20180927cell3teton" sheetId="30" r:id="rId30"/>
    <sheet name="20180927cell4teton" sheetId="31" r:id="rId31"/>
    <sheet name="20181027cellteton" sheetId="32" r:id="rId32"/>
    <sheet name="20181027cell2teton" sheetId="33" r:id="rId33"/>
    <sheet name="20181105cell3teton" sheetId="34" r:id="rId34"/>
    <sheet name="20180615cellteton" sheetId="54" r:id="rId35"/>
    <sheet name="20181106cell3" sheetId="53" r:id="rId36"/>
    <sheet name="DCA" sheetId="35" r:id="rId37"/>
    <sheet name="20190121cell1DCAon1" sheetId="36" r:id="rId38"/>
    <sheet name="20190121cell2 DCAon2" sheetId="37" r:id="rId39"/>
    <sheet name="20190121cell4DCAon3" sheetId="38" r:id="rId40"/>
    <sheet name="20190121cell4_2DCAon4" sheetId="39" r:id="rId41"/>
    <sheet name="20190121cell6_2DCAon5" sheetId="40" r:id="rId42"/>
    <sheet name="only" sheetId="56" r:id="rId43"/>
    <sheet name="20171106cell2 only_off1" sheetId="41" r:id="rId44"/>
    <sheet name="20170112 only_off2" sheetId="42" r:id="rId45"/>
    <sheet name="20170114cell2 only_off3" sheetId="43" r:id="rId46"/>
    <sheet name="20180712 only_off4" sheetId="44" r:id="rId47"/>
    <sheet name="20180712cell3 only_off5" sheetId="45" r:id="rId48"/>
    <sheet name="20171107cell2 only_on1" sheetId="48" r:id="rId49"/>
    <sheet name="20170113 only_on2" sheetId="49" r:id="rId50"/>
    <sheet name="20170115cell2 only_on3" sheetId="50" r:id="rId51"/>
    <sheet name="20180712 only_on4" sheetId="51" r:id="rId52"/>
    <sheet name="20180712cell3 only_on5" sheetId="52" r:id="rId5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8" l="1"/>
  <c r="Q6" i="18"/>
  <c r="K5" i="18"/>
  <c r="K4" i="18"/>
  <c r="E10" i="18" l="1"/>
  <c r="K4" i="21"/>
  <c r="M181" i="55" l="1"/>
  <c r="N181" i="55" s="1"/>
  <c r="M180" i="55"/>
  <c r="N180" i="55" s="1"/>
  <c r="M179" i="55"/>
  <c r="N179" i="55" s="1"/>
  <c r="M178" i="55"/>
  <c r="N178" i="55" s="1"/>
  <c r="M177" i="55"/>
  <c r="N177" i="55" s="1"/>
  <c r="M176" i="55"/>
  <c r="N176" i="55" s="1"/>
  <c r="M175" i="55"/>
  <c r="N175" i="55" s="1"/>
  <c r="M174" i="55"/>
  <c r="N174" i="55" s="1"/>
  <c r="M173" i="55"/>
  <c r="N173" i="55" s="1"/>
  <c r="M172" i="55"/>
  <c r="N172" i="55" s="1"/>
  <c r="M171" i="55"/>
  <c r="N171" i="55" s="1"/>
  <c r="M170" i="55"/>
  <c r="N170" i="55" s="1"/>
  <c r="M169" i="55"/>
  <c r="N169" i="55" s="1"/>
  <c r="M168" i="55"/>
  <c r="N168" i="55" s="1"/>
  <c r="M167" i="55"/>
  <c r="N167" i="55" s="1"/>
  <c r="M166" i="55"/>
  <c r="N166" i="55" s="1"/>
  <c r="M165" i="55"/>
  <c r="N165" i="55" s="1"/>
  <c r="M164" i="55"/>
  <c r="N164" i="55" s="1"/>
  <c r="M163" i="55"/>
  <c r="N163" i="55" s="1"/>
  <c r="M162" i="55"/>
  <c r="N162" i="55" s="1"/>
  <c r="M161" i="55"/>
  <c r="N161" i="55" s="1"/>
  <c r="M160" i="55"/>
  <c r="N160" i="55" s="1"/>
  <c r="M159" i="55"/>
  <c r="N159" i="55" s="1"/>
  <c r="M158" i="55"/>
  <c r="N158" i="55" s="1"/>
  <c r="M157" i="55"/>
  <c r="N157" i="55" s="1"/>
  <c r="M156" i="55"/>
  <c r="N156" i="55" s="1"/>
  <c r="M155" i="55"/>
  <c r="N155" i="55" s="1"/>
  <c r="M154" i="55"/>
  <c r="N154" i="55" s="1"/>
  <c r="M153" i="55"/>
  <c r="N153" i="55" s="1"/>
  <c r="M152" i="55"/>
  <c r="N152" i="55" s="1"/>
  <c r="M151" i="55"/>
  <c r="N151" i="55" s="1"/>
  <c r="M150" i="55"/>
  <c r="N150" i="55" s="1"/>
  <c r="M149" i="55"/>
  <c r="N149" i="55" s="1"/>
  <c r="M148" i="55"/>
  <c r="M147" i="55"/>
  <c r="M146" i="55"/>
  <c r="M145" i="55"/>
  <c r="M144" i="55"/>
  <c r="M143" i="55"/>
  <c r="M142" i="55"/>
  <c r="M141" i="55"/>
  <c r="M140" i="55"/>
  <c r="M139" i="55"/>
  <c r="M138" i="55"/>
  <c r="M137" i="55"/>
  <c r="M136" i="55"/>
  <c r="M135" i="55"/>
  <c r="M134" i="55"/>
  <c r="M133" i="55"/>
  <c r="M132" i="55"/>
  <c r="M131" i="55"/>
  <c r="M130" i="55"/>
  <c r="M129" i="55"/>
  <c r="M128" i="55"/>
  <c r="M127" i="55"/>
  <c r="M126" i="55"/>
  <c r="M125" i="55"/>
  <c r="M124" i="55"/>
  <c r="M123" i="55"/>
  <c r="M122" i="55"/>
  <c r="M121" i="55"/>
  <c r="M120" i="55"/>
  <c r="M119" i="55"/>
  <c r="M118" i="55"/>
  <c r="M117" i="55"/>
  <c r="M116" i="55"/>
  <c r="M115" i="55"/>
  <c r="M114" i="55"/>
  <c r="M113" i="55"/>
  <c r="M112" i="55"/>
  <c r="M111" i="55"/>
  <c r="M110" i="55"/>
  <c r="M109" i="55"/>
  <c r="M108" i="55"/>
  <c r="M107" i="55"/>
  <c r="M106" i="55"/>
  <c r="M105" i="55"/>
  <c r="M104" i="55"/>
  <c r="M103" i="55"/>
  <c r="M102" i="55"/>
  <c r="M101" i="55"/>
  <c r="M100" i="55"/>
  <c r="M99" i="55"/>
  <c r="M98" i="55"/>
  <c r="M97" i="55"/>
  <c r="M96" i="55"/>
  <c r="M95" i="55"/>
  <c r="M94" i="55"/>
  <c r="M93" i="55"/>
  <c r="M92" i="55"/>
  <c r="M91" i="55"/>
  <c r="M90" i="55"/>
  <c r="M89" i="55"/>
  <c r="M88" i="55"/>
  <c r="M87" i="55"/>
  <c r="M86" i="55"/>
  <c r="M85" i="55"/>
  <c r="M84" i="55"/>
  <c r="M83" i="55"/>
  <c r="M82" i="55"/>
  <c r="M81" i="55"/>
  <c r="M80" i="55"/>
  <c r="M79" i="55"/>
  <c r="M78" i="55"/>
  <c r="M77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M56" i="55"/>
  <c r="M55" i="55"/>
  <c r="M54" i="55"/>
  <c r="M53" i="55"/>
  <c r="M52" i="55"/>
  <c r="M51" i="55"/>
  <c r="M50" i="55"/>
  <c r="M49" i="55"/>
  <c r="M48" i="55"/>
  <c r="M47" i="55"/>
  <c r="M46" i="55"/>
  <c r="M45" i="55"/>
  <c r="M44" i="55"/>
  <c r="M43" i="55"/>
  <c r="M42" i="55"/>
  <c r="M41" i="55"/>
  <c r="M40" i="55"/>
  <c r="M39" i="55"/>
  <c r="M38" i="55"/>
  <c r="M37" i="55"/>
  <c r="M36" i="55"/>
  <c r="M35" i="55"/>
  <c r="N182" i="55" l="1"/>
  <c r="K4" i="34"/>
  <c r="M180" i="53" l="1"/>
  <c r="M179" i="53"/>
  <c r="M178" i="53"/>
  <c r="M177" i="53"/>
  <c r="M176" i="53"/>
  <c r="M175" i="53"/>
  <c r="M174" i="53"/>
  <c r="M173" i="53"/>
  <c r="M172" i="53"/>
  <c r="M171" i="53"/>
  <c r="M170" i="53"/>
  <c r="M169" i="53"/>
  <c r="M168" i="53"/>
  <c r="M167" i="53"/>
  <c r="M166" i="53"/>
  <c r="M165" i="53"/>
  <c r="M164" i="53"/>
  <c r="M163" i="53"/>
  <c r="M162" i="53"/>
  <c r="M161" i="53"/>
  <c r="M160" i="53"/>
  <c r="M159" i="53"/>
  <c r="M158" i="53"/>
  <c r="M157" i="53"/>
  <c r="M156" i="53"/>
  <c r="M155" i="53"/>
  <c r="M154" i="53"/>
  <c r="M153" i="53"/>
  <c r="M152" i="53"/>
  <c r="M151" i="53"/>
  <c r="M150" i="53"/>
  <c r="M149" i="53"/>
  <c r="M148" i="53"/>
  <c r="V39" i="34"/>
  <c r="N165" i="54"/>
  <c r="V23" i="34"/>
  <c r="M181" i="54"/>
  <c r="N181" i="54" s="1"/>
  <c r="T25" i="34"/>
  <c r="M179" i="54"/>
  <c r="N179" i="54" s="1"/>
  <c r="M178" i="54"/>
  <c r="N178" i="54" s="1"/>
  <c r="M177" i="54"/>
  <c r="N177" i="54" s="1"/>
  <c r="M176" i="54"/>
  <c r="N176" i="54" s="1"/>
  <c r="M175" i="54"/>
  <c r="N175" i="54" s="1"/>
  <c r="M174" i="54"/>
  <c r="N174" i="54" s="1"/>
  <c r="M173" i="54"/>
  <c r="N173" i="54" s="1"/>
  <c r="M172" i="54"/>
  <c r="N172" i="54" s="1"/>
  <c r="M171" i="54"/>
  <c r="N171" i="54" s="1"/>
  <c r="M170" i="54"/>
  <c r="N170" i="54" s="1"/>
  <c r="M169" i="54"/>
  <c r="N169" i="54" s="1"/>
  <c r="M168" i="54"/>
  <c r="N168" i="54" s="1"/>
  <c r="M167" i="54"/>
  <c r="N167" i="54" s="1"/>
  <c r="M166" i="54"/>
  <c r="N166" i="54" s="1"/>
  <c r="M165" i="54"/>
  <c r="M164" i="54"/>
  <c r="N164" i="54" s="1"/>
  <c r="M163" i="54"/>
  <c r="N163" i="54" s="1"/>
  <c r="M162" i="54"/>
  <c r="N162" i="54" s="1"/>
  <c r="M161" i="54"/>
  <c r="N161" i="54" s="1"/>
  <c r="M160" i="54"/>
  <c r="N160" i="54" s="1"/>
  <c r="M159" i="54"/>
  <c r="N159" i="54" s="1"/>
  <c r="M158" i="54"/>
  <c r="N158" i="54" s="1"/>
  <c r="M157" i="54"/>
  <c r="N157" i="54" s="1"/>
  <c r="M156" i="54"/>
  <c r="N156" i="54" s="1"/>
  <c r="M155" i="54"/>
  <c r="N155" i="54" s="1"/>
  <c r="M154" i="54"/>
  <c r="N154" i="54" s="1"/>
  <c r="M153" i="54"/>
  <c r="N153" i="54" s="1"/>
  <c r="M152" i="54"/>
  <c r="N152" i="54" s="1"/>
  <c r="M151" i="54"/>
  <c r="N151" i="54" s="1"/>
  <c r="M150" i="54"/>
  <c r="N150" i="54" s="1"/>
  <c r="M149" i="54"/>
  <c r="N149" i="54" s="1"/>
  <c r="M148" i="54"/>
  <c r="M147" i="54"/>
  <c r="M146" i="54"/>
  <c r="M145" i="54"/>
  <c r="M144" i="54"/>
  <c r="M143" i="54"/>
  <c r="M142" i="54"/>
  <c r="M141" i="54"/>
  <c r="M140" i="54"/>
  <c r="M139" i="54"/>
  <c r="M138" i="54"/>
  <c r="M137" i="54"/>
  <c r="M136" i="54"/>
  <c r="M135" i="54"/>
  <c r="M134" i="54"/>
  <c r="M133" i="54"/>
  <c r="M132" i="54"/>
  <c r="M131" i="54"/>
  <c r="M130" i="54"/>
  <c r="M129" i="54"/>
  <c r="M128" i="54"/>
  <c r="M127" i="54"/>
  <c r="M126" i="54"/>
  <c r="M125" i="54"/>
  <c r="M124" i="54"/>
  <c r="M123" i="54"/>
  <c r="M122" i="54"/>
  <c r="M121" i="54"/>
  <c r="M120" i="54"/>
  <c r="M119" i="54"/>
  <c r="M118" i="54"/>
  <c r="M117" i="54"/>
  <c r="M116" i="54"/>
  <c r="M115" i="54"/>
  <c r="M114" i="54"/>
  <c r="M113" i="54"/>
  <c r="M112" i="54"/>
  <c r="M111" i="54"/>
  <c r="M110" i="54"/>
  <c r="M109" i="54"/>
  <c r="M108" i="54"/>
  <c r="M107" i="54"/>
  <c r="M106" i="54"/>
  <c r="M105" i="54"/>
  <c r="M104" i="54"/>
  <c r="M103" i="54"/>
  <c r="M102" i="54"/>
  <c r="M101" i="54"/>
  <c r="M100" i="54"/>
  <c r="M99" i="54"/>
  <c r="M98" i="54"/>
  <c r="M97" i="54"/>
  <c r="M96" i="54"/>
  <c r="M95" i="54"/>
  <c r="M94" i="54"/>
  <c r="M93" i="54"/>
  <c r="M92" i="54"/>
  <c r="M91" i="54"/>
  <c r="M90" i="54"/>
  <c r="M89" i="54"/>
  <c r="M88" i="54"/>
  <c r="M87" i="54"/>
  <c r="M86" i="54"/>
  <c r="M85" i="54"/>
  <c r="M84" i="54"/>
  <c r="M83" i="54"/>
  <c r="M82" i="54"/>
  <c r="M81" i="54"/>
  <c r="M80" i="54"/>
  <c r="M79" i="54"/>
  <c r="M78" i="54"/>
  <c r="M77" i="54"/>
  <c r="M76" i="54"/>
  <c r="M75" i="54"/>
  <c r="M74" i="54"/>
  <c r="M73" i="54"/>
  <c r="M72" i="54"/>
  <c r="M71" i="54"/>
  <c r="M70" i="54"/>
  <c r="M69" i="54"/>
  <c r="M68" i="54"/>
  <c r="M67" i="54"/>
  <c r="M66" i="54"/>
  <c r="M65" i="54"/>
  <c r="M64" i="54"/>
  <c r="M63" i="54"/>
  <c r="M62" i="54"/>
  <c r="M61" i="54"/>
  <c r="M60" i="54"/>
  <c r="M59" i="54"/>
  <c r="M58" i="54"/>
  <c r="M57" i="54"/>
  <c r="M56" i="54"/>
  <c r="M55" i="54"/>
  <c r="M54" i="54"/>
  <c r="M53" i="54"/>
  <c r="M52" i="54"/>
  <c r="M51" i="54"/>
  <c r="M50" i="54"/>
  <c r="M49" i="54"/>
  <c r="M48" i="54"/>
  <c r="M47" i="54"/>
  <c r="M46" i="54"/>
  <c r="M45" i="54"/>
  <c r="M44" i="54"/>
  <c r="M43" i="54"/>
  <c r="M42" i="54"/>
  <c r="M41" i="54"/>
  <c r="M40" i="54"/>
  <c r="M39" i="54"/>
  <c r="M38" i="54"/>
  <c r="M37" i="54"/>
  <c r="M36" i="54"/>
  <c r="M35" i="54"/>
  <c r="M180" i="54"/>
  <c r="N180" i="54" s="1"/>
  <c r="T19" i="34"/>
  <c r="Q4" i="34"/>
  <c r="T20" i="34"/>
  <c r="R21" i="34"/>
  <c r="M181" i="53" l="1"/>
  <c r="N182" i="54"/>
  <c r="V39" i="52"/>
  <c r="V39" i="51"/>
  <c r="V39" i="50"/>
  <c r="V39" i="49"/>
  <c r="V39" i="48"/>
  <c r="V39" i="45"/>
  <c r="V39" i="44"/>
  <c r="V39" i="43"/>
  <c r="V39" i="42"/>
  <c r="V39" i="41"/>
  <c r="V39" i="40"/>
  <c r="V39" i="39"/>
  <c r="V39" i="38"/>
  <c r="V39" i="37"/>
  <c r="V39" i="36"/>
  <c r="V39" i="33"/>
  <c r="V39" i="32"/>
  <c r="V39" i="31"/>
  <c r="V39" i="30"/>
  <c r="V39" i="29"/>
  <c r="V39" i="28"/>
  <c r="V39" i="27"/>
  <c r="V39" i="26"/>
  <c r="V39" i="25"/>
  <c r="V39" i="24"/>
  <c r="V39" i="21"/>
  <c r="V39" i="20"/>
  <c r="V39" i="19"/>
  <c r="V39" i="18"/>
  <c r="V39" i="17"/>
  <c r="V39" i="16"/>
  <c r="V39" i="15"/>
  <c r="V39" i="14"/>
  <c r="V39" i="13"/>
  <c r="U39" i="13"/>
  <c r="V39" i="12"/>
  <c r="V39" i="11"/>
  <c r="V39" i="10"/>
  <c r="V39" i="9"/>
  <c r="V39" i="8"/>
  <c r="V39" i="7"/>
  <c r="V39" i="6"/>
  <c r="V39" i="5"/>
  <c r="V39" i="4"/>
  <c r="V39" i="3"/>
  <c r="V39" i="2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38" i="51"/>
  <c r="V37" i="51"/>
  <c r="V36" i="51"/>
  <c r="V35" i="51"/>
  <c r="V34" i="51"/>
  <c r="V33" i="51"/>
  <c r="V32" i="51"/>
  <c r="V31" i="51"/>
  <c r="V30" i="51"/>
  <c r="V29" i="51"/>
  <c r="V28" i="51"/>
  <c r="V27" i="51"/>
  <c r="V26" i="51"/>
  <c r="V25" i="51"/>
  <c r="V24" i="51"/>
  <c r="V23" i="51"/>
  <c r="V22" i="51"/>
  <c r="V21" i="51"/>
  <c r="V20" i="51"/>
  <c r="V19" i="51"/>
  <c r="V18" i="51"/>
  <c r="V17" i="51"/>
  <c r="V16" i="51"/>
  <c r="V15" i="51"/>
  <c r="V14" i="51"/>
  <c r="V13" i="51"/>
  <c r="V12" i="51"/>
  <c r="V11" i="51"/>
  <c r="V38" i="50"/>
  <c r="V37" i="50"/>
  <c r="V36" i="50"/>
  <c r="V35" i="50"/>
  <c r="V34" i="50"/>
  <c r="V33" i="50"/>
  <c r="V32" i="50"/>
  <c r="V31" i="50"/>
  <c r="V30" i="50"/>
  <c r="V29" i="50"/>
  <c r="V28" i="50"/>
  <c r="V27" i="50"/>
  <c r="V26" i="50"/>
  <c r="V25" i="50"/>
  <c r="V24" i="50"/>
  <c r="V23" i="50"/>
  <c r="V22" i="50"/>
  <c r="V21" i="50"/>
  <c r="V20" i="50"/>
  <c r="V19" i="50"/>
  <c r="V18" i="50"/>
  <c r="V17" i="50"/>
  <c r="V16" i="50"/>
  <c r="V15" i="50"/>
  <c r="V14" i="50"/>
  <c r="V13" i="50"/>
  <c r="V12" i="50"/>
  <c r="V11" i="50"/>
  <c r="V38" i="49"/>
  <c r="V37" i="49"/>
  <c r="V36" i="49"/>
  <c r="V35" i="49"/>
  <c r="V34" i="49"/>
  <c r="V33" i="49"/>
  <c r="V32" i="49"/>
  <c r="V31" i="49"/>
  <c r="V30" i="49"/>
  <c r="V29" i="49"/>
  <c r="V28" i="49"/>
  <c r="V27" i="49"/>
  <c r="V26" i="49"/>
  <c r="V25" i="49"/>
  <c r="V24" i="49"/>
  <c r="V23" i="49"/>
  <c r="V22" i="49"/>
  <c r="V21" i="49"/>
  <c r="V20" i="49"/>
  <c r="V19" i="49"/>
  <c r="V18" i="49"/>
  <c r="V17" i="49"/>
  <c r="V16" i="49"/>
  <c r="V15" i="49"/>
  <c r="V14" i="49"/>
  <c r="V13" i="49"/>
  <c r="V12" i="49"/>
  <c r="V11" i="49"/>
  <c r="V38" i="48"/>
  <c r="V37" i="48"/>
  <c r="V36" i="48"/>
  <c r="V35" i="48"/>
  <c r="V34" i="48"/>
  <c r="V33" i="48"/>
  <c r="V32" i="48"/>
  <c r="V31" i="48"/>
  <c r="V30" i="48"/>
  <c r="V29" i="48"/>
  <c r="V28" i="48"/>
  <c r="V27" i="48"/>
  <c r="V26" i="48"/>
  <c r="V25" i="48"/>
  <c r="V24" i="48"/>
  <c r="V23" i="48"/>
  <c r="V22" i="48"/>
  <c r="V21" i="48"/>
  <c r="V20" i="48"/>
  <c r="V19" i="48"/>
  <c r="V18" i="48"/>
  <c r="V17" i="48"/>
  <c r="V16" i="48"/>
  <c r="V15" i="48"/>
  <c r="V14" i="48"/>
  <c r="V13" i="48"/>
  <c r="V12" i="48"/>
  <c r="V11" i="48"/>
  <c r="V38" i="45"/>
  <c r="V37" i="45"/>
  <c r="V36" i="45"/>
  <c r="V35" i="45"/>
  <c r="V34" i="45"/>
  <c r="V33" i="45"/>
  <c r="V32" i="45"/>
  <c r="V31" i="45"/>
  <c r="V30" i="45"/>
  <c r="V29" i="45"/>
  <c r="V28" i="45"/>
  <c r="V27" i="45"/>
  <c r="V26" i="45"/>
  <c r="V25" i="45"/>
  <c r="V24" i="45"/>
  <c r="V23" i="45"/>
  <c r="V22" i="45"/>
  <c r="V21" i="45"/>
  <c r="V20" i="45"/>
  <c r="V19" i="45"/>
  <c r="V18" i="45"/>
  <c r="V17" i="45"/>
  <c r="V16" i="45"/>
  <c r="V15" i="45"/>
  <c r="V14" i="45"/>
  <c r="V13" i="45"/>
  <c r="V12" i="45"/>
  <c r="V11" i="45"/>
  <c r="V38" i="44"/>
  <c r="V37" i="44"/>
  <c r="V36" i="44"/>
  <c r="V35" i="44"/>
  <c r="V34" i="44"/>
  <c r="V33" i="44"/>
  <c r="V32" i="44"/>
  <c r="V31" i="44"/>
  <c r="V30" i="44"/>
  <c r="V29" i="44"/>
  <c r="V28" i="44"/>
  <c r="V27" i="44"/>
  <c r="V26" i="44"/>
  <c r="V25" i="44"/>
  <c r="V24" i="44"/>
  <c r="V23" i="44"/>
  <c r="V22" i="44"/>
  <c r="V21" i="44"/>
  <c r="V20" i="44"/>
  <c r="V19" i="44"/>
  <c r="V18" i="44"/>
  <c r="V17" i="44"/>
  <c r="V16" i="44"/>
  <c r="V15" i="44"/>
  <c r="V14" i="44"/>
  <c r="V13" i="44"/>
  <c r="V12" i="44"/>
  <c r="V11" i="44"/>
  <c r="V38" i="43"/>
  <c r="V37" i="43"/>
  <c r="V36" i="43"/>
  <c r="V35" i="43"/>
  <c r="V34" i="43"/>
  <c r="V33" i="43"/>
  <c r="V32" i="43"/>
  <c r="V31" i="43"/>
  <c r="V30" i="43"/>
  <c r="V29" i="43"/>
  <c r="V28" i="43"/>
  <c r="V27" i="43"/>
  <c r="V26" i="43"/>
  <c r="V25" i="43"/>
  <c r="V24" i="43"/>
  <c r="V23" i="43"/>
  <c r="V22" i="43"/>
  <c r="V21" i="43"/>
  <c r="V20" i="43"/>
  <c r="V19" i="43"/>
  <c r="V18" i="43"/>
  <c r="V17" i="43"/>
  <c r="V16" i="43"/>
  <c r="V15" i="43"/>
  <c r="V14" i="43"/>
  <c r="V13" i="43"/>
  <c r="V12" i="43"/>
  <c r="V11" i="43"/>
  <c r="V38" i="42"/>
  <c r="V37" i="42"/>
  <c r="V36" i="42"/>
  <c r="V35" i="42"/>
  <c r="V34" i="42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9" i="42"/>
  <c r="V18" i="42"/>
  <c r="V17" i="42"/>
  <c r="V16" i="42"/>
  <c r="V15" i="42"/>
  <c r="V14" i="42"/>
  <c r="V13" i="42"/>
  <c r="V12" i="42"/>
  <c r="V11" i="42"/>
  <c r="V38" i="41"/>
  <c r="V37" i="41"/>
  <c r="V36" i="41"/>
  <c r="V35" i="41"/>
  <c r="V34" i="41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V38" i="40"/>
  <c r="V37" i="40"/>
  <c r="V36" i="40"/>
  <c r="V35" i="40"/>
  <c r="V34" i="40"/>
  <c r="V33" i="40"/>
  <c r="V32" i="40"/>
  <c r="V31" i="40"/>
  <c r="V30" i="40"/>
  <c r="V29" i="40"/>
  <c r="V28" i="40"/>
  <c r="V27" i="40"/>
  <c r="V26" i="40"/>
  <c r="V25" i="40"/>
  <c r="V24" i="40"/>
  <c r="V23" i="40"/>
  <c r="V22" i="40"/>
  <c r="V21" i="40"/>
  <c r="V20" i="40"/>
  <c r="V19" i="40"/>
  <c r="V18" i="40"/>
  <c r="V17" i="40"/>
  <c r="V16" i="40"/>
  <c r="V15" i="40"/>
  <c r="V14" i="40"/>
  <c r="V13" i="40"/>
  <c r="V12" i="40"/>
  <c r="V11" i="40"/>
  <c r="V38" i="39"/>
  <c r="V37" i="39"/>
  <c r="V36" i="39"/>
  <c r="V35" i="39"/>
  <c r="V34" i="39"/>
  <c r="V33" i="39"/>
  <c r="V32" i="39"/>
  <c r="V31" i="39"/>
  <c r="V30" i="39"/>
  <c r="V29" i="39"/>
  <c r="V28" i="39"/>
  <c r="V27" i="39"/>
  <c r="V26" i="39"/>
  <c r="V25" i="39"/>
  <c r="V24" i="39"/>
  <c r="V23" i="39"/>
  <c r="V22" i="39"/>
  <c r="V21" i="39"/>
  <c r="V20" i="39"/>
  <c r="V19" i="39"/>
  <c r="V18" i="39"/>
  <c r="V17" i="39"/>
  <c r="V16" i="39"/>
  <c r="V15" i="39"/>
  <c r="V14" i="39"/>
  <c r="V13" i="39"/>
  <c r="V12" i="39"/>
  <c r="V11" i="39"/>
  <c r="V38" i="38"/>
  <c r="V37" i="38"/>
  <c r="V36" i="38"/>
  <c r="V35" i="38"/>
  <c r="V34" i="38"/>
  <c r="V33" i="38"/>
  <c r="V32" i="38"/>
  <c r="V31" i="38"/>
  <c r="V30" i="38"/>
  <c r="V29" i="38"/>
  <c r="V28" i="38"/>
  <c r="V27" i="38"/>
  <c r="V26" i="38"/>
  <c r="V25" i="38"/>
  <c r="V24" i="38"/>
  <c r="V23" i="38"/>
  <c r="V22" i="38"/>
  <c r="V21" i="38"/>
  <c r="V20" i="38"/>
  <c r="V19" i="38"/>
  <c r="V18" i="38"/>
  <c r="V17" i="38"/>
  <c r="V16" i="38"/>
  <c r="V15" i="38"/>
  <c r="V14" i="38"/>
  <c r="V13" i="38"/>
  <c r="V12" i="38"/>
  <c r="V11" i="38"/>
  <c r="V38" i="37"/>
  <c r="V37" i="37"/>
  <c r="V36" i="37"/>
  <c r="V35" i="37"/>
  <c r="V34" i="37"/>
  <c r="V33" i="37"/>
  <c r="V32" i="37"/>
  <c r="V31" i="37"/>
  <c r="V30" i="37"/>
  <c r="V29" i="37"/>
  <c r="V28" i="37"/>
  <c r="V27" i="37"/>
  <c r="V26" i="37"/>
  <c r="V25" i="37"/>
  <c r="V24" i="37"/>
  <c r="V23" i="37"/>
  <c r="V22" i="37"/>
  <c r="V21" i="37"/>
  <c r="V20" i="37"/>
  <c r="V19" i="37"/>
  <c r="V18" i="37"/>
  <c r="V17" i="37"/>
  <c r="V16" i="37"/>
  <c r="V15" i="37"/>
  <c r="V14" i="37"/>
  <c r="V13" i="37"/>
  <c r="V12" i="37"/>
  <c r="V11" i="37"/>
  <c r="V38" i="36"/>
  <c r="V37" i="36"/>
  <c r="V36" i="36"/>
  <c r="V35" i="36"/>
  <c r="V34" i="36"/>
  <c r="V33" i="36"/>
  <c r="V32" i="36"/>
  <c r="V31" i="36"/>
  <c r="V30" i="36"/>
  <c r="V29" i="36"/>
  <c r="V28" i="36"/>
  <c r="V27" i="36"/>
  <c r="V26" i="36"/>
  <c r="V25" i="36"/>
  <c r="V24" i="36"/>
  <c r="V23" i="36"/>
  <c r="V22" i="36"/>
  <c r="V21" i="36"/>
  <c r="V20" i="36"/>
  <c r="V19" i="36"/>
  <c r="V18" i="36"/>
  <c r="V17" i="36"/>
  <c r="V16" i="36"/>
  <c r="V15" i="36"/>
  <c r="V14" i="36"/>
  <c r="V13" i="36"/>
  <c r="V12" i="36"/>
  <c r="V11" i="36"/>
  <c r="V38" i="34"/>
  <c r="V37" i="34"/>
  <c r="V36" i="34"/>
  <c r="V35" i="34"/>
  <c r="V34" i="34"/>
  <c r="V33" i="34"/>
  <c r="V32" i="34"/>
  <c r="V31" i="34"/>
  <c r="V30" i="34"/>
  <c r="V29" i="34"/>
  <c r="V28" i="34"/>
  <c r="V27" i="34"/>
  <c r="V26" i="34"/>
  <c r="V25" i="34"/>
  <c r="V24" i="34"/>
  <c r="V22" i="34"/>
  <c r="V21" i="34"/>
  <c r="V20" i="34"/>
  <c r="V19" i="34"/>
  <c r="V18" i="34"/>
  <c r="V17" i="34"/>
  <c r="V16" i="34"/>
  <c r="V15" i="34"/>
  <c r="V14" i="34"/>
  <c r="V13" i="34"/>
  <c r="V12" i="34"/>
  <c r="V11" i="34"/>
  <c r="V38" i="33"/>
  <c r="V37" i="33"/>
  <c r="V36" i="33"/>
  <c r="V35" i="33"/>
  <c r="V34" i="33"/>
  <c r="V33" i="33"/>
  <c r="V32" i="33"/>
  <c r="V31" i="33"/>
  <c r="V30" i="33"/>
  <c r="V29" i="33"/>
  <c r="V28" i="33"/>
  <c r="V27" i="33"/>
  <c r="V26" i="33"/>
  <c r="V25" i="33"/>
  <c r="V24" i="33"/>
  <c r="V23" i="33"/>
  <c r="V22" i="33"/>
  <c r="V21" i="33"/>
  <c r="V20" i="33"/>
  <c r="V19" i="33"/>
  <c r="V18" i="33"/>
  <c r="V17" i="33"/>
  <c r="V16" i="33"/>
  <c r="V15" i="33"/>
  <c r="V14" i="33"/>
  <c r="V13" i="33"/>
  <c r="V12" i="33"/>
  <c r="V11" i="33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38" i="31"/>
  <c r="V37" i="31"/>
  <c r="V36" i="31"/>
  <c r="V35" i="31"/>
  <c r="V34" i="31"/>
  <c r="V33" i="31"/>
  <c r="V32" i="31"/>
  <c r="V31" i="31"/>
  <c r="V30" i="31"/>
  <c r="V29" i="31"/>
  <c r="V28" i="31"/>
  <c r="V27" i="31"/>
  <c r="V26" i="31"/>
  <c r="V25" i="31"/>
  <c r="V24" i="31"/>
  <c r="V23" i="31"/>
  <c r="V22" i="31"/>
  <c r="V21" i="31"/>
  <c r="V20" i="31"/>
  <c r="V19" i="31"/>
  <c r="V18" i="31"/>
  <c r="V17" i="31"/>
  <c r="V16" i="31"/>
  <c r="V15" i="31"/>
  <c r="V14" i="31"/>
  <c r="V13" i="31"/>
  <c r="V12" i="31"/>
  <c r="V11" i="31"/>
  <c r="V38" i="30"/>
  <c r="V37" i="30"/>
  <c r="V36" i="30"/>
  <c r="V35" i="30"/>
  <c r="V34" i="30"/>
  <c r="V33" i="30"/>
  <c r="V32" i="30"/>
  <c r="V31" i="30"/>
  <c r="V30" i="30"/>
  <c r="V29" i="30"/>
  <c r="V28" i="30"/>
  <c r="V27" i="30"/>
  <c r="V26" i="30"/>
  <c r="V25" i="30"/>
  <c r="V24" i="30"/>
  <c r="V23" i="30"/>
  <c r="V22" i="30"/>
  <c r="V21" i="30"/>
  <c r="V20" i="30"/>
  <c r="V19" i="30"/>
  <c r="V18" i="30"/>
  <c r="V17" i="30"/>
  <c r="V16" i="30"/>
  <c r="V15" i="30"/>
  <c r="V14" i="30"/>
  <c r="V13" i="30"/>
  <c r="V12" i="30"/>
  <c r="V11" i="30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38" i="28"/>
  <c r="V37" i="28"/>
  <c r="V36" i="28"/>
  <c r="V35" i="28"/>
  <c r="V34" i="28"/>
  <c r="V33" i="28"/>
  <c r="V32" i="28"/>
  <c r="V31" i="28"/>
  <c r="V30" i="28"/>
  <c r="V29" i="28"/>
  <c r="V28" i="28"/>
  <c r="V27" i="28"/>
  <c r="V26" i="28"/>
  <c r="V25" i="28"/>
  <c r="V24" i="28"/>
  <c r="V23" i="28"/>
  <c r="V22" i="28"/>
  <c r="V21" i="28"/>
  <c r="V20" i="28"/>
  <c r="V19" i="28"/>
  <c r="V18" i="28"/>
  <c r="V17" i="28"/>
  <c r="V16" i="28"/>
  <c r="V15" i="28"/>
  <c r="V14" i="28"/>
  <c r="V13" i="28"/>
  <c r="V12" i="28"/>
  <c r="V11" i="28"/>
  <c r="V38" i="27"/>
  <c r="V37" i="27"/>
  <c r="V36" i="27"/>
  <c r="V35" i="27"/>
  <c r="V34" i="27"/>
  <c r="V33" i="27"/>
  <c r="V32" i="27"/>
  <c r="V31" i="27"/>
  <c r="V30" i="27"/>
  <c r="V29" i="27"/>
  <c r="V28" i="27"/>
  <c r="V27" i="27"/>
  <c r="V26" i="27"/>
  <c r="V25" i="27"/>
  <c r="V24" i="27"/>
  <c r="V23" i="27"/>
  <c r="V22" i="27"/>
  <c r="V21" i="27"/>
  <c r="V20" i="27"/>
  <c r="V19" i="27"/>
  <c r="V18" i="27"/>
  <c r="V17" i="27"/>
  <c r="V16" i="27"/>
  <c r="V15" i="27"/>
  <c r="V14" i="27"/>
  <c r="V13" i="27"/>
  <c r="V12" i="27"/>
  <c r="V11" i="27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38" i="25"/>
  <c r="V37" i="25"/>
  <c r="V36" i="25"/>
  <c r="V35" i="25"/>
  <c r="V34" i="25"/>
  <c r="V33" i="25"/>
  <c r="V32" i="25"/>
  <c r="V31" i="25"/>
  <c r="V30" i="25"/>
  <c r="V29" i="25"/>
  <c r="V28" i="25"/>
  <c r="V27" i="25"/>
  <c r="V26" i="25"/>
  <c r="V25" i="25"/>
  <c r="V24" i="25"/>
  <c r="V23" i="25"/>
  <c r="V22" i="25"/>
  <c r="V21" i="25"/>
  <c r="V20" i="25"/>
  <c r="V19" i="25"/>
  <c r="V18" i="25"/>
  <c r="V17" i="25"/>
  <c r="V16" i="25"/>
  <c r="V15" i="25"/>
  <c r="V14" i="25"/>
  <c r="V13" i="25"/>
  <c r="V12" i="25"/>
  <c r="V11" i="25"/>
  <c r="V38" i="24"/>
  <c r="V37" i="24"/>
  <c r="V36" i="24"/>
  <c r="V35" i="24"/>
  <c r="V34" i="24"/>
  <c r="V33" i="24"/>
  <c r="V32" i="24"/>
  <c r="V31" i="24"/>
  <c r="V30" i="24"/>
  <c r="V29" i="24"/>
  <c r="V28" i="24"/>
  <c r="V27" i="24"/>
  <c r="V26" i="24"/>
  <c r="V25" i="24"/>
  <c r="V24" i="24"/>
  <c r="V23" i="24"/>
  <c r="V22" i="24"/>
  <c r="V21" i="24"/>
  <c r="V20" i="24"/>
  <c r="V19" i="24"/>
  <c r="V18" i="24"/>
  <c r="V17" i="24"/>
  <c r="V16" i="24"/>
  <c r="V15" i="24"/>
  <c r="V14" i="24"/>
  <c r="V13" i="24"/>
  <c r="V12" i="24"/>
  <c r="V11" i="24"/>
  <c r="V38" i="21"/>
  <c r="V37" i="21"/>
  <c r="V36" i="21"/>
  <c r="V35" i="21"/>
  <c r="V34" i="21"/>
  <c r="V33" i="21"/>
  <c r="V32" i="21"/>
  <c r="V31" i="21"/>
  <c r="V30" i="21"/>
  <c r="V29" i="21"/>
  <c r="V28" i="21"/>
  <c r="V27" i="21"/>
  <c r="V26" i="21"/>
  <c r="V25" i="21"/>
  <c r="V24" i="21"/>
  <c r="V23" i="21"/>
  <c r="V22" i="21"/>
  <c r="V21" i="21"/>
  <c r="V20" i="21"/>
  <c r="V19" i="21"/>
  <c r="V18" i="21"/>
  <c r="V17" i="21"/>
  <c r="V16" i="21"/>
  <c r="V15" i="21"/>
  <c r="V14" i="21"/>
  <c r="V13" i="21"/>
  <c r="V12" i="21"/>
  <c r="V11" i="21"/>
  <c r="V38" i="20"/>
  <c r="V37" i="20"/>
  <c r="V36" i="20"/>
  <c r="V35" i="20"/>
  <c r="V34" i="20"/>
  <c r="V33" i="20"/>
  <c r="V32" i="20"/>
  <c r="V31" i="20"/>
  <c r="V30" i="20"/>
  <c r="V29" i="20"/>
  <c r="V28" i="20"/>
  <c r="V27" i="20"/>
  <c r="V26" i="20"/>
  <c r="V25" i="20"/>
  <c r="V24" i="20"/>
  <c r="V23" i="20"/>
  <c r="V22" i="20"/>
  <c r="V21" i="20"/>
  <c r="V20" i="20"/>
  <c r="V19" i="20"/>
  <c r="V18" i="20"/>
  <c r="V17" i="20"/>
  <c r="V16" i="20"/>
  <c r="V15" i="20"/>
  <c r="V14" i="20"/>
  <c r="V13" i="20"/>
  <c r="V12" i="20"/>
  <c r="V11" i="20"/>
  <c r="V38" i="19"/>
  <c r="V37" i="19"/>
  <c r="V36" i="19"/>
  <c r="V35" i="19"/>
  <c r="V34" i="19"/>
  <c r="V33" i="19"/>
  <c r="V32" i="19"/>
  <c r="V31" i="19"/>
  <c r="V30" i="19"/>
  <c r="V29" i="19"/>
  <c r="V28" i="19"/>
  <c r="V27" i="19"/>
  <c r="V26" i="19"/>
  <c r="V25" i="19"/>
  <c r="V24" i="19"/>
  <c r="V23" i="19"/>
  <c r="V22" i="19"/>
  <c r="V21" i="19"/>
  <c r="V20" i="19"/>
  <c r="V19" i="19"/>
  <c r="V18" i="19"/>
  <c r="V17" i="19"/>
  <c r="V16" i="19"/>
  <c r="V15" i="19"/>
  <c r="V14" i="19"/>
  <c r="V13" i="19"/>
  <c r="V12" i="19"/>
  <c r="V11" i="19"/>
  <c r="V38" i="18"/>
  <c r="V37" i="18"/>
  <c r="V36" i="18"/>
  <c r="V35" i="18"/>
  <c r="V34" i="18"/>
  <c r="V33" i="18"/>
  <c r="V32" i="18"/>
  <c r="V31" i="18"/>
  <c r="V30" i="18"/>
  <c r="V29" i="18"/>
  <c r="V28" i="18"/>
  <c r="V27" i="18"/>
  <c r="V26" i="18"/>
  <c r="V25" i="18"/>
  <c r="V24" i="18"/>
  <c r="V23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5" i="17"/>
  <c r="V14" i="17"/>
  <c r="V13" i="17"/>
  <c r="V12" i="17"/>
  <c r="V11" i="17"/>
  <c r="V38" i="16"/>
  <c r="V37" i="16"/>
  <c r="V36" i="16"/>
  <c r="V35" i="16"/>
  <c r="V34" i="16"/>
  <c r="V33" i="16"/>
  <c r="V32" i="16"/>
  <c r="V31" i="16"/>
  <c r="V30" i="16"/>
  <c r="V29" i="16"/>
  <c r="V28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38" i="12"/>
  <c r="V37" i="12"/>
  <c r="V36" i="12"/>
  <c r="V35" i="12"/>
  <c r="V34" i="12"/>
  <c r="V33" i="12"/>
  <c r="V32" i="12"/>
  <c r="V31" i="12"/>
  <c r="V30" i="12"/>
  <c r="V29" i="12"/>
  <c r="V28" i="12"/>
  <c r="V27" i="12"/>
  <c r="V26" i="12"/>
  <c r="V25" i="12"/>
  <c r="V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38" i="10"/>
  <c r="V37" i="10"/>
  <c r="V36" i="10"/>
  <c r="V35" i="10"/>
  <c r="V34" i="10"/>
  <c r="V33" i="10"/>
  <c r="V32" i="10"/>
  <c r="V31" i="10"/>
  <c r="V30" i="10"/>
  <c r="V29" i="10"/>
  <c r="V28" i="10"/>
  <c r="V2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V14" i="10"/>
  <c r="V13" i="10"/>
  <c r="V12" i="10"/>
  <c r="V11" i="10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U39" i="2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2" i="52"/>
  <c r="V13" i="52"/>
  <c r="V14" i="52"/>
  <c r="V15" i="52"/>
  <c r="V16" i="52"/>
  <c r="V17" i="52"/>
  <c r="V18" i="52"/>
  <c r="V19" i="52"/>
  <c r="V20" i="52"/>
  <c r="V21" i="52"/>
  <c r="V22" i="52"/>
  <c r="V23" i="52"/>
  <c r="V24" i="52"/>
  <c r="V25" i="52"/>
  <c r="V26" i="52"/>
  <c r="V27" i="52"/>
  <c r="V28" i="52"/>
  <c r="V29" i="52"/>
  <c r="V30" i="52"/>
  <c r="V31" i="52"/>
  <c r="V32" i="52"/>
  <c r="V33" i="52"/>
  <c r="V34" i="52"/>
  <c r="V35" i="52"/>
  <c r="V36" i="52"/>
  <c r="V37" i="52"/>
  <c r="V38" i="52"/>
  <c r="T11" i="52"/>
  <c r="V11" i="52" s="1"/>
  <c r="U39" i="52"/>
  <c r="U37" i="52"/>
  <c r="T38" i="52"/>
  <c r="T21" i="52"/>
  <c r="R21" i="52"/>
  <c r="T20" i="52"/>
  <c r="U11" i="52" l="1"/>
  <c r="R38" i="7"/>
  <c r="D15" i="45" l="1"/>
  <c r="D14" i="45"/>
  <c r="D13" i="45"/>
  <c r="E15" i="41"/>
  <c r="K4" i="48"/>
  <c r="D15" i="48"/>
  <c r="D10" i="48"/>
  <c r="M38" i="48"/>
  <c r="M37" i="48"/>
  <c r="M36" i="48"/>
  <c r="M35" i="48"/>
  <c r="M34" i="48"/>
  <c r="M33" i="48"/>
  <c r="M32" i="48"/>
  <c r="M31" i="48"/>
  <c r="M30" i="48"/>
  <c r="M29" i="48"/>
  <c r="M28" i="48"/>
  <c r="M27" i="48"/>
  <c r="M26" i="48"/>
  <c r="M25" i="48"/>
  <c r="M24" i="48"/>
  <c r="M23" i="48"/>
  <c r="M22" i="48"/>
  <c r="M21" i="48"/>
  <c r="M20" i="48"/>
  <c r="M19" i="48"/>
  <c r="M18" i="48"/>
  <c r="M17" i="48"/>
  <c r="M16" i="48"/>
  <c r="M15" i="48"/>
  <c r="M14" i="48"/>
  <c r="M13" i="48"/>
  <c r="M12" i="48"/>
  <c r="M11" i="48"/>
  <c r="M10" i="48"/>
  <c r="M9" i="48"/>
  <c r="M8" i="48"/>
  <c r="M7" i="48"/>
  <c r="M6" i="48"/>
  <c r="M5" i="48"/>
  <c r="M4" i="48"/>
  <c r="T4" i="48" s="1"/>
  <c r="E10" i="48"/>
  <c r="T18" i="48" l="1"/>
  <c r="T35" i="48"/>
  <c r="T12" i="48"/>
  <c r="O38" i="52"/>
  <c r="N38" i="52"/>
  <c r="M38" i="52"/>
  <c r="K38" i="52"/>
  <c r="G38" i="52"/>
  <c r="O37" i="52"/>
  <c r="N37" i="52"/>
  <c r="M37" i="52"/>
  <c r="K37" i="52"/>
  <c r="G37" i="52"/>
  <c r="O36" i="52"/>
  <c r="N36" i="52"/>
  <c r="M36" i="52"/>
  <c r="K36" i="52"/>
  <c r="G36" i="52"/>
  <c r="O35" i="52"/>
  <c r="N35" i="52"/>
  <c r="M35" i="52"/>
  <c r="K35" i="52"/>
  <c r="G35" i="52"/>
  <c r="O34" i="52"/>
  <c r="N34" i="52"/>
  <c r="M34" i="52"/>
  <c r="K34" i="52"/>
  <c r="G34" i="52"/>
  <c r="O33" i="52"/>
  <c r="N33" i="52"/>
  <c r="M33" i="52"/>
  <c r="T33" i="52" s="1"/>
  <c r="K33" i="52"/>
  <c r="G33" i="52"/>
  <c r="O32" i="52"/>
  <c r="N32" i="52"/>
  <c r="M32" i="52"/>
  <c r="T32" i="52" s="1"/>
  <c r="U32" i="52" s="1"/>
  <c r="K32" i="52"/>
  <c r="G32" i="52"/>
  <c r="O31" i="52"/>
  <c r="N31" i="52"/>
  <c r="M31" i="52"/>
  <c r="T31" i="52" s="1"/>
  <c r="K31" i="52"/>
  <c r="G31" i="52"/>
  <c r="O30" i="52"/>
  <c r="N30" i="52"/>
  <c r="M30" i="52"/>
  <c r="K30" i="52"/>
  <c r="G30" i="52"/>
  <c r="O29" i="52"/>
  <c r="N29" i="52"/>
  <c r="M29" i="52"/>
  <c r="K29" i="52"/>
  <c r="G29" i="52"/>
  <c r="O28" i="52"/>
  <c r="N28" i="52"/>
  <c r="M28" i="52"/>
  <c r="K28" i="52"/>
  <c r="G28" i="52"/>
  <c r="O27" i="52"/>
  <c r="N27" i="52"/>
  <c r="M27" i="52"/>
  <c r="K27" i="52"/>
  <c r="G27" i="52"/>
  <c r="O26" i="52"/>
  <c r="N26" i="52"/>
  <c r="M26" i="52"/>
  <c r="K26" i="52"/>
  <c r="G26" i="52"/>
  <c r="O25" i="52"/>
  <c r="N25" i="52"/>
  <c r="M25" i="52"/>
  <c r="K25" i="52"/>
  <c r="G25" i="52"/>
  <c r="O24" i="52"/>
  <c r="N24" i="52"/>
  <c r="M24" i="52"/>
  <c r="K24" i="52"/>
  <c r="G24" i="52"/>
  <c r="O23" i="52"/>
  <c r="N23" i="52"/>
  <c r="M23" i="52"/>
  <c r="K23" i="52"/>
  <c r="G23" i="52"/>
  <c r="O22" i="52"/>
  <c r="N22" i="52"/>
  <c r="M22" i="52"/>
  <c r="K22" i="52"/>
  <c r="G22" i="52"/>
  <c r="O21" i="52"/>
  <c r="N21" i="52"/>
  <c r="M21" i="52"/>
  <c r="K21" i="52"/>
  <c r="G21" i="52"/>
  <c r="O20" i="52"/>
  <c r="N20" i="52"/>
  <c r="P20" i="52" s="1"/>
  <c r="M20" i="52"/>
  <c r="U20" i="52" s="1"/>
  <c r="K20" i="52"/>
  <c r="G20" i="52"/>
  <c r="O19" i="52"/>
  <c r="N19" i="52"/>
  <c r="P19" i="52" s="1"/>
  <c r="Q19" i="52" s="1"/>
  <c r="M19" i="52"/>
  <c r="K19" i="52"/>
  <c r="G19" i="52"/>
  <c r="O18" i="52"/>
  <c r="N18" i="52"/>
  <c r="M18" i="52"/>
  <c r="K18" i="52"/>
  <c r="G18" i="52"/>
  <c r="O17" i="52"/>
  <c r="N17" i="52"/>
  <c r="P17" i="52" s="1"/>
  <c r="M17" i="52"/>
  <c r="K17" i="52"/>
  <c r="G17" i="52"/>
  <c r="O16" i="52"/>
  <c r="N16" i="52"/>
  <c r="M16" i="52"/>
  <c r="K16" i="52"/>
  <c r="G16" i="52"/>
  <c r="P15" i="52"/>
  <c r="O15" i="52"/>
  <c r="N15" i="52"/>
  <c r="M15" i="52"/>
  <c r="K15" i="52"/>
  <c r="G15" i="52"/>
  <c r="F15" i="52"/>
  <c r="E15" i="52"/>
  <c r="D15" i="52"/>
  <c r="O14" i="52"/>
  <c r="N14" i="52"/>
  <c r="P14" i="52" s="1"/>
  <c r="M14" i="52"/>
  <c r="K14" i="52"/>
  <c r="G14" i="52"/>
  <c r="F14" i="52"/>
  <c r="E14" i="52"/>
  <c r="D14" i="52"/>
  <c r="P13" i="52"/>
  <c r="O13" i="52"/>
  <c r="N13" i="52"/>
  <c r="M13" i="52"/>
  <c r="K13" i="52"/>
  <c r="G13" i="52"/>
  <c r="F13" i="52"/>
  <c r="E13" i="52"/>
  <c r="D13" i="52"/>
  <c r="O12" i="52"/>
  <c r="N12" i="52"/>
  <c r="P12" i="52" s="1"/>
  <c r="M12" i="52"/>
  <c r="K12" i="52"/>
  <c r="G12" i="52"/>
  <c r="F12" i="52"/>
  <c r="E12" i="52"/>
  <c r="D12" i="52"/>
  <c r="O11" i="52"/>
  <c r="N11" i="52"/>
  <c r="P11" i="52" s="1"/>
  <c r="M11" i="52"/>
  <c r="K11" i="52"/>
  <c r="G11" i="52"/>
  <c r="F11" i="52"/>
  <c r="E11" i="52"/>
  <c r="D11" i="52"/>
  <c r="O10" i="52"/>
  <c r="N10" i="52"/>
  <c r="M10" i="52"/>
  <c r="K10" i="52"/>
  <c r="G10" i="52"/>
  <c r="F10" i="52"/>
  <c r="E10" i="52"/>
  <c r="D10" i="52"/>
  <c r="O9" i="52"/>
  <c r="N9" i="52"/>
  <c r="P9" i="52" s="1"/>
  <c r="Q9" i="52" s="1"/>
  <c r="M9" i="52"/>
  <c r="K9" i="52"/>
  <c r="G9" i="52"/>
  <c r="O8" i="52"/>
  <c r="N8" i="52"/>
  <c r="M8" i="52"/>
  <c r="K8" i="52"/>
  <c r="G8" i="52"/>
  <c r="O7" i="52"/>
  <c r="N7" i="52"/>
  <c r="P7" i="52" s="1"/>
  <c r="M7" i="52"/>
  <c r="K7" i="52"/>
  <c r="G7" i="52"/>
  <c r="O6" i="52"/>
  <c r="N6" i="52"/>
  <c r="M6" i="52"/>
  <c r="K6" i="52"/>
  <c r="G6" i="52"/>
  <c r="P5" i="52"/>
  <c r="O5" i="52"/>
  <c r="N5" i="52"/>
  <c r="M5" i="52"/>
  <c r="K5" i="52"/>
  <c r="G5" i="52"/>
  <c r="O4" i="52"/>
  <c r="N4" i="52"/>
  <c r="M4" i="52"/>
  <c r="K4" i="52"/>
  <c r="G4" i="52"/>
  <c r="O38" i="51"/>
  <c r="N38" i="51"/>
  <c r="P38" i="51" s="1"/>
  <c r="M38" i="51"/>
  <c r="T38" i="51" s="1"/>
  <c r="K38" i="51"/>
  <c r="G38" i="51"/>
  <c r="O37" i="51"/>
  <c r="N37" i="51"/>
  <c r="M37" i="51"/>
  <c r="K37" i="51"/>
  <c r="G37" i="51"/>
  <c r="O36" i="51"/>
  <c r="N36" i="51"/>
  <c r="M36" i="51"/>
  <c r="K36" i="51"/>
  <c r="G36" i="51"/>
  <c r="O35" i="51"/>
  <c r="N35" i="51"/>
  <c r="M35" i="51"/>
  <c r="K35" i="51"/>
  <c r="G35" i="51"/>
  <c r="O34" i="51"/>
  <c r="N34" i="51"/>
  <c r="M34" i="51"/>
  <c r="K34" i="51"/>
  <c r="G34" i="51"/>
  <c r="O33" i="51"/>
  <c r="N33" i="51"/>
  <c r="M33" i="51"/>
  <c r="K33" i="51"/>
  <c r="G33" i="51"/>
  <c r="O32" i="51"/>
  <c r="N32" i="51"/>
  <c r="M32" i="51"/>
  <c r="T32" i="51" s="1"/>
  <c r="K32" i="51"/>
  <c r="G32" i="51"/>
  <c r="O31" i="51"/>
  <c r="N31" i="51"/>
  <c r="M31" i="51"/>
  <c r="T31" i="51" s="1"/>
  <c r="U31" i="51" s="1"/>
  <c r="K31" i="51"/>
  <c r="G31" i="51"/>
  <c r="O30" i="51"/>
  <c r="N30" i="51"/>
  <c r="M30" i="51"/>
  <c r="T30" i="51" s="1"/>
  <c r="U30" i="51" s="1"/>
  <c r="K30" i="51"/>
  <c r="G30" i="51"/>
  <c r="O29" i="51"/>
  <c r="N29" i="51"/>
  <c r="M29" i="51"/>
  <c r="K29" i="51"/>
  <c r="G29" i="51"/>
  <c r="O28" i="51"/>
  <c r="N28" i="51"/>
  <c r="M28" i="51"/>
  <c r="K28" i="51"/>
  <c r="G28" i="51"/>
  <c r="O27" i="51"/>
  <c r="N27" i="51"/>
  <c r="M27" i="51"/>
  <c r="K27" i="51"/>
  <c r="G27" i="51"/>
  <c r="O26" i="51"/>
  <c r="N26" i="51"/>
  <c r="M26" i="51"/>
  <c r="T26" i="51" s="1"/>
  <c r="K26" i="51"/>
  <c r="G26" i="51"/>
  <c r="O25" i="51"/>
  <c r="N25" i="51"/>
  <c r="M25" i="51"/>
  <c r="K25" i="51"/>
  <c r="G25" i="51"/>
  <c r="O24" i="51"/>
  <c r="N24" i="51"/>
  <c r="M24" i="51"/>
  <c r="K24" i="51"/>
  <c r="G24" i="51"/>
  <c r="O23" i="51"/>
  <c r="N23" i="51"/>
  <c r="M23" i="51"/>
  <c r="K23" i="51"/>
  <c r="G23" i="51"/>
  <c r="O22" i="51"/>
  <c r="N22" i="51"/>
  <c r="M22" i="51"/>
  <c r="K22" i="51"/>
  <c r="G22" i="51"/>
  <c r="O21" i="51"/>
  <c r="N21" i="51"/>
  <c r="M21" i="51"/>
  <c r="K21" i="51"/>
  <c r="G21" i="51"/>
  <c r="O20" i="51"/>
  <c r="N20" i="51"/>
  <c r="M20" i="51"/>
  <c r="T20" i="51" s="1"/>
  <c r="K20" i="51"/>
  <c r="G20" i="51"/>
  <c r="O19" i="51"/>
  <c r="N19" i="51"/>
  <c r="P19" i="51" s="1"/>
  <c r="M19" i="51"/>
  <c r="T19" i="51" s="1"/>
  <c r="U19" i="51" s="1"/>
  <c r="K19" i="51"/>
  <c r="G19" i="51"/>
  <c r="O18" i="51"/>
  <c r="N18" i="51"/>
  <c r="P18" i="51" s="1"/>
  <c r="Q18" i="51" s="1"/>
  <c r="M18" i="51"/>
  <c r="K18" i="51"/>
  <c r="G18" i="51"/>
  <c r="O17" i="51"/>
  <c r="N17" i="51"/>
  <c r="M17" i="51"/>
  <c r="K17" i="51"/>
  <c r="G17" i="51"/>
  <c r="O16" i="51"/>
  <c r="N16" i="51"/>
  <c r="P16" i="51" s="1"/>
  <c r="M16" i="51"/>
  <c r="K16" i="51"/>
  <c r="G16" i="51"/>
  <c r="O15" i="51"/>
  <c r="N15" i="51"/>
  <c r="M15" i="51"/>
  <c r="K15" i="51"/>
  <c r="G15" i="51"/>
  <c r="F15" i="51"/>
  <c r="E15" i="51"/>
  <c r="D15" i="51"/>
  <c r="O14" i="51"/>
  <c r="N14" i="51"/>
  <c r="M14" i="51"/>
  <c r="T14" i="51" s="1"/>
  <c r="K14" i="51"/>
  <c r="G14" i="51"/>
  <c r="F14" i="51"/>
  <c r="E14" i="51"/>
  <c r="D14" i="51"/>
  <c r="O13" i="51"/>
  <c r="N13" i="51"/>
  <c r="P13" i="51" s="1"/>
  <c r="M13" i="51"/>
  <c r="T13" i="51" s="1"/>
  <c r="K13" i="51"/>
  <c r="G13" i="51"/>
  <c r="F13" i="51"/>
  <c r="E13" i="51"/>
  <c r="D13" i="51"/>
  <c r="O12" i="51"/>
  <c r="N12" i="51"/>
  <c r="M12" i="51"/>
  <c r="K12" i="51"/>
  <c r="G12" i="51"/>
  <c r="F12" i="51"/>
  <c r="E12" i="51"/>
  <c r="D12" i="51"/>
  <c r="O11" i="51"/>
  <c r="N11" i="51"/>
  <c r="P11" i="51" s="1"/>
  <c r="M11" i="51"/>
  <c r="T11" i="51" s="1"/>
  <c r="K11" i="51"/>
  <c r="G11" i="51"/>
  <c r="F11" i="51"/>
  <c r="E11" i="51"/>
  <c r="D11" i="51"/>
  <c r="O10" i="51"/>
  <c r="N10" i="51"/>
  <c r="M10" i="51"/>
  <c r="T10" i="51" s="1"/>
  <c r="K10" i="51"/>
  <c r="G10" i="51"/>
  <c r="F10" i="51"/>
  <c r="E10" i="51"/>
  <c r="D10" i="51"/>
  <c r="O9" i="51"/>
  <c r="N9" i="51"/>
  <c r="M9" i="51"/>
  <c r="K9" i="51"/>
  <c r="G9" i="51"/>
  <c r="P8" i="51"/>
  <c r="O8" i="51"/>
  <c r="N8" i="51"/>
  <c r="M8" i="51"/>
  <c r="K8" i="51"/>
  <c r="G8" i="51"/>
  <c r="O7" i="51"/>
  <c r="N7" i="51"/>
  <c r="M7" i="51"/>
  <c r="K7" i="51"/>
  <c r="G7" i="51"/>
  <c r="O6" i="51"/>
  <c r="N6" i="51"/>
  <c r="P6" i="51" s="1"/>
  <c r="M6" i="51"/>
  <c r="T6" i="51" s="1"/>
  <c r="K6" i="51"/>
  <c r="G6" i="51"/>
  <c r="O5" i="51"/>
  <c r="N5" i="51"/>
  <c r="P5" i="51" s="1"/>
  <c r="M5" i="51"/>
  <c r="K5" i="51"/>
  <c r="G5" i="51"/>
  <c r="O4" i="51"/>
  <c r="N4" i="51"/>
  <c r="P4" i="51" s="1"/>
  <c r="Q4" i="51" s="1"/>
  <c r="M4" i="51"/>
  <c r="T4" i="51" s="1"/>
  <c r="K4" i="51"/>
  <c r="G4" i="51"/>
  <c r="O38" i="50"/>
  <c r="N38" i="50"/>
  <c r="P38" i="50" s="1"/>
  <c r="M38" i="50"/>
  <c r="T38" i="50" s="1"/>
  <c r="K38" i="50"/>
  <c r="G38" i="50"/>
  <c r="O37" i="50"/>
  <c r="N37" i="50"/>
  <c r="M37" i="50"/>
  <c r="T37" i="50" s="1"/>
  <c r="K37" i="50"/>
  <c r="G37" i="50"/>
  <c r="O36" i="50"/>
  <c r="N36" i="50"/>
  <c r="M36" i="50"/>
  <c r="K36" i="50"/>
  <c r="G36" i="50"/>
  <c r="O35" i="50"/>
  <c r="N35" i="50"/>
  <c r="M35" i="50"/>
  <c r="K35" i="50"/>
  <c r="G35" i="50"/>
  <c r="O34" i="50"/>
  <c r="N34" i="50"/>
  <c r="M34" i="50"/>
  <c r="T34" i="50" s="1"/>
  <c r="K34" i="50"/>
  <c r="G34" i="50"/>
  <c r="O33" i="50"/>
  <c r="N33" i="50"/>
  <c r="M33" i="50"/>
  <c r="K33" i="50"/>
  <c r="G33" i="50"/>
  <c r="O32" i="50"/>
  <c r="N32" i="50"/>
  <c r="M32" i="50"/>
  <c r="K32" i="50"/>
  <c r="G32" i="50"/>
  <c r="O31" i="50"/>
  <c r="N31" i="50"/>
  <c r="M31" i="50"/>
  <c r="K31" i="50"/>
  <c r="G31" i="50"/>
  <c r="O30" i="50"/>
  <c r="N30" i="50"/>
  <c r="M30" i="50"/>
  <c r="K30" i="50"/>
  <c r="G30" i="50"/>
  <c r="O29" i="50"/>
  <c r="N29" i="50"/>
  <c r="M29" i="50"/>
  <c r="K29" i="50"/>
  <c r="G29" i="50"/>
  <c r="O28" i="50"/>
  <c r="N28" i="50"/>
  <c r="M28" i="50"/>
  <c r="T28" i="50" s="1"/>
  <c r="K28" i="50"/>
  <c r="G28" i="50"/>
  <c r="O27" i="50"/>
  <c r="N27" i="50"/>
  <c r="M27" i="50"/>
  <c r="T27" i="50" s="1"/>
  <c r="U27" i="50" s="1"/>
  <c r="K27" i="50"/>
  <c r="G27" i="50"/>
  <c r="O26" i="50"/>
  <c r="N26" i="50"/>
  <c r="M26" i="50"/>
  <c r="T26" i="50" s="1"/>
  <c r="U26" i="50" s="1"/>
  <c r="K26" i="50"/>
  <c r="G26" i="50"/>
  <c r="O25" i="50"/>
  <c r="N25" i="50"/>
  <c r="M25" i="50"/>
  <c r="T25" i="50" s="1"/>
  <c r="K25" i="50"/>
  <c r="G25" i="50"/>
  <c r="O24" i="50"/>
  <c r="N24" i="50"/>
  <c r="M24" i="50"/>
  <c r="K24" i="50"/>
  <c r="G24" i="50"/>
  <c r="O23" i="50"/>
  <c r="N23" i="50"/>
  <c r="M23" i="50"/>
  <c r="K23" i="50"/>
  <c r="G23" i="50"/>
  <c r="O22" i="50"/>
  <c r="N22" i="50"/>
  <c r="M22" i="50"/>
  <c r="T22" i="50" s="1"/>
  <c r="K22" i="50"/>
  <c r="G22" i="50"/>
  <c r="O21" i="50"/>
  <c r="N21" i="50"/>
  <c r="M21" i="50"/>
  <c r="K21" i="50"/>
  <c r="G21" i="50"/>
  <c r="O20" i="50"/>
  <c r="N20" i="50"/>
  <c r="P20" i="50" s="1"/>
  <c r="M20" i="50"/>
  <c r="K20" i="50"/>
  <c r="G20" i="50"/>
  <c r="O19" i="50"/>
  <c r="N19" i="50"/>
  <c r="P19" i="50" s="1"/>
  <c r="M19" i="50"/>
  <c r="K19" i="50"/>
  <c r="G19" i="50"/>
  <c r="P18" i="50"/>
  <c r="O18" i="50"/>
  <c r="N18" i="50"/>
  <c r="M18" i="50"/>
  <c r="T18" i="50" s="1"/>
  <c r="K18" i="50"/>
  <c r="G18" i="50"/>
  <c r="O17" i="50"/>
  <c r="N17" i="50"/>
  <c r="M17" i="50"/>
  <c r="K17" i="50"/>
  <c r="G17" i="50"/>
  <c r="O16" i="50"/>
  <c r="N16" i="50"/>
  <c r="P16" i="50" s="1"/>
  <c r="M16" i="50"/>
  <c r="K16" i="50"/>
  <c r="G16" i="50"/>
  <c r="O15" i="50"/>
  <c r="N15" i="50"/>
  <c r="P15" i="50" s="1"/>
  <c r="Q15" i="50" s="1"/>
  <c r="M15" i="50"/>
  <c r="T15" i="50" s="1"/>
  <c r="K15" i="50"/>
  <c r="G15" i="50"/>
  <c r="F15" i="50"/>
  <c r="E15" i="50"/>
  <c r="D15" i="50"/>
  <c r="O14" i="50"/>
  <c r="N14" i="50"/>
  <c r="M14" i="50"/>
  <c r="K14" i="50"/>
  <c r="G14" i="50"/>
  <c r="F14" i="50"/>
  <c r="E14" i="50"/>
  <c r="D14" i="50"/>
  <c r="O13" i="50"/>
  <c r="N13" i="50"/>
  <c r="P13" i="50" s="1"/>
  <c r="M13" i="50"/>
  <c r="T13" i="50" s="1"/>
  <c r="K13" i="50"/>
  <c r="G13" i="50"/>
  <c r="F13" i="50"/>
  <c r="E13" i="50"/>
  <c r="D13" i="50"/>
  <c r="O12" i="50"/>
  <c r="N12" i="50"/>
  <c r="M12" i="50"/>
  <c r="T12" i="50" s="1"/>
  <c r="K12" i="50"/>
  <c r="G12" i="50"/>
  <c r="F12" i="50"/>
  <c r="E12" i="50"/>
  <c r="D12" i="50"/>
  <c r="O11" i="50"/>
  <c r="N11" i="50"/>
  <c r="M11" i="50"/>
  <c r="K11" i="50"/>
  <c r="G11" i="50"/>
  <c r="F11" i="50"/>
  <c r="E11" i="50"/>
  <c r="D11" i="50"/>
  <c r="O10" i="50"/>
  <c r="N10" i="50"/>
  <c r="M10" i="50"/>
  <c r="T10" i="50" s="1"/>
  <c r="K10" i="50"/>
  <c r="G10" i="50"/>
  <c r="F10" i="50"/>
  <c r="E10" i="50"/>
  <c r="D10" i="50"/>
  <c r="O9" i="50"/>
  <c r="N9" i="50"/>
  <c r="P9" i="50" s="1"/>
  <c r="Q9" i="50" s="1"/>
  <c r="M9" i="50"/>
  <c r="T9" i="50" s="1"/>
  <c r="K9" i="50"/>
  <c r="G9" i="50"/>
  <c r="O8" i="50"/>
  <c r="P8" i="50" s="1"/>
  <c r="Q8" i="50" s="1"/>
  <c r="N8" i="50"/>
  <c r="M8" i="50"/>
  <c r="T8" i="50" s="1"/>
  <c r="K8" i="50"/>
  <c r="G8" i="50"/>
  <c r="O7" i="50"/>
  <c r="N7" i="50"/>
  <c r="M7" i="50"/>
  <c r="T7" i="50" s="1"/>
  <c r="K7" i="50"/>
  <c r="G7" i="50"/>
  <c r="O6" i="50"/>
  <c r="N6" i="50"/>
  <c r="P6" i="50" s="1"/>
  <c r="M6" i="50"/>
  <c r="T6" i="50" s="1"/>
  <c r="K6" i="50"/>
  <c r="G6" i="50"/>
  <c r="O5" i="50"/>
  <c r="N5" i="50"/>
  <c r="M5" i="50"/>
  <c r="T5" i="50" s="1"/>
  <c r="K5" i="50"/>
  <c r="G5" i="50"/>
  <c r="P4" i="50"/>
  <c r="O4" i="50"/>
  <c r="N4" i="50"/>
  <c r="M4" i="50"/>
  <c r="K4" i="50"/>
  <c r="G4" i="50"/>
  <c r="O38" i="49"/>
  <c r="N38" i="49"/>
  <c r="M38" i="49"/>
  <c r="K38" i="49"/>
  <c r="G38" i="49"/>
  <c r="O37" i="49"/>
  <c r="N37" i="49"/>
  <c r="M37" i="49"/>
  <c r="T37" i="49" s="1"/>
  <c r="K37" i="49"/>
  <c r="G37" i="49"/>
  <c r="O36" i="49"/>
  <c r="N36" i="49"/>
  <c r="M36" i="49"/>
  <c r="T36" i="49" s="1"/>
  <c r="K36" i="49"/>
  <c r="G36" i="49"/>
  <c r="O35" i="49"/>
  <c r="N35" i="49"/>
  <c r="M35" i="49"/>
  <c r="T35" i="49" s="1"/>
  <c r="U35" i="49" s="1"/>
  <c r="K35" i="49"/>
  <c r="G35" i="49"/>
  <c r="O34" i="49"/>
  <c r="N34" i="49"/>
  <c r="M34" i="49"/>
  <c r="T34" i="49" s="1"/>
  <c r="U34" i="49" s="1"/>
  <c r="K34" i="49"/>
  <c r="G34" i="49"/>
  <c r="O33" i="49"/>
  <c r="N33" i="49"/>
  <c r="M33" i="49"/>
  <c r="T33" i="49" s="1"/>
  <c r="K33" i="49"/>
  <c r="G33" i="49"/>
  <c r="O32" i="49"/>
  <c r="N32" i="49"/>
  <c r="M32" i="49"/>
  <c r="K32" i="49"/>
  <c r="G32" i="49"/>
  <c r="O31" i="49"/>
  <c r="N31" i="49"/>
  <c r="M31" i="49"/>
  <c r="T31" i="49" s="1"/>
  <c r="K31" i="49"/>
  <c r="G31" i="49"/>
  <c r="O30" i="49"/>
  <c r="N30" i="49"/>
  <c r="M30" i="49"/>
  <c r="T30" i="49" s="1"/>
  <c r="U30" i="49" s="1"/>
  <c r="K30" i="49"/>
  <c r="G30" i="49"/>
  <c r="O29" i="49"/>
  <c r="N29" i="49"/>
  <c r="M29" i="49"/>
  <c r="K29" i="49"/>
  <c r="G29" i="49"/>
  <c r="O28" i="49"/>
  <c r="N28" i="49"/>
  <c r="M28" i="49"/>
  <c r="K28" i="49"/>
  <c r="G28" i="49"/>
  <c r="O27" i="49"/>
  <c r="N27" i="49"/>
  <c r="M27" i="49"/>
  <c r="K27" i="49"/>
  <c r="G27" i="49"/>
  <c r="O26" i="49"/>
  <c r="N26" i="49"/>
  <c r="M26" i="49"/>
  <c r="K26" i="49"/>
  <c r="G26" i="49"/>
  <c r="O25" i="49"/>
  <c r="N25" i="49"/>
  <c r="M25" i="49"/>
  <c r="T25" i="49" s="1"/>
  <c r="K25" i="49"/>
  <c r="G25" i="49"/>
  <c r="O24" i="49"/>
  <c r="N24" i="49"/>
  <c r="M24" i="49"/>
  <c r="T24" i="49" s="1"/>
  <c r="K24" i="49"/>
  <c r="G24" i="49"/>
  <c r="O23" i="49"/>
  <c r="N23" i="49"/>
  <c r="M23" i="49"/>
  <c r="T23" i="49" s="1"/>
  <c r="U23" i="49" s="1"/>
  <c r="K23" i="49"/>
  <c r="G23" i="49"/>
  <c r="O22" i="49"/>
  <c r="N22" i="49"/>
  <c r="M22" i="49"/>
  <c r="T22" i="49" s="1"/>
  <c r="U22" i="49" s="1"/>
  <c r="K22" i="49"/>
  <c r="G22" i="49"/>
  <c r="O21" i="49"/>
  <c r="N21" i="49"/>
  <c r="M21" i="49"/>
  <c r="T21" i="49" s="1"/>
  <c r="K21" i="49"/>
  <c r="G21" i="49"/>
  <c r="O20" i="49"/>
  <c r="N20" i="49"/>
  <c r="M20" i="49"/>
  <c r="K20" i="49"/>
  <c r="G20" i="49"/>
  <c r="O19" i="49"/>
  <c r="N19" i="49"/>
  <c r="P19" i="49" s="1"/>
  <c r="M19" i="49"/>
  <c r="T19" i="49" s="1"/>
  <c r="K19" i="49"/>
  <c r="G19" i="49"/>
  <c r="O18" i="49"/>
  <c r="N18" i="49"/>
  <c r="P18" i="49" s="1"/>
  <c r="Q18" i="49" s="1"/>
  <c r="M18" i="49"/>
  <c r="T18" i="49" s="1"/>
  <c r="U18" i="49" s="1"/>
  <c r="K18" i="49"/>
  <c r="G18" i="49"/>
  <c r="O17" i="49"/>
  <c r="N17" i="49"/>
  <c r="M17" i="49"/>
  <c r="K17" i="49"/>
  <c r="G17" i="49"/>
  <c r="O16" i="49"/>
  <c r="N16" i="49"/>
  <c r="M16" i="49"/>
  <c r="T16" i="49" s="1"/>
  <c r="K16" i="49"/>
  <c r="G16" i="49"/>
  <c r="O15" i="49"/>
  <c r="N15" i="49"/>
  <c r="P15" i="49" s="1"/>
  <c r="M15" i="49"/>
  <c r="T15" i="49" s="1"/>
  <c r="U15" i="49" s="1"/>
  <c r="K15" i="49"/>
  <c r="G15" i="49"/>
  <c r="F15" i="49"/>
  <c r="E15" i="49"/>
  <c r="D15" i="49"/>
  <c r="O14" i="49"/>
  <c r="N14" i="49"/>
  <c r="M14" i="49"/>
  <c r="T14" i="49" s="1"/>
  <c r="K14" i="49"/>
  <c r="G14" i="49"/>
  <c r="F14" i="49"/>
  <c r="E14" i="49"/>
  <c r="D14" i="49"/>
  <c r="O13" i="49"/>
  <c r="N13" i="49"/>
  <c r="P13" i="49" s="1"/>
  <c r="Q13" i="49" s="1"/>
  <c r="M13" i="49"/>
  <c r="K13" i="49"/>
  <c r="G13" i="49"/>
  <c r="F13" i="49"/>
  <c r="E13" i="49"/>
  <c r="D13" i="49"/>
  <c r="O12" i="49"/>
  <c r="N12" i="49"/>
  <c r="M12" i="49"/>
  <c r="T12" i="49" s="1"/>
  <c r="K12" i="49"/>
  <c r="G12" i="49"/>
  <c r="F12" i="49"/>
  <c r="E12" i="49"/>
  <c r="D12" i="49"/>
  <c r="O11" i="49"/>
  <c r="N11" i="49"/>
  <c r="P11" i="49" s="1"/>
  <c r="Q11" i="49" s="1"/>
  <c r="M11" i="49"/>
  <c r="T11" i="49" s="1"/>
  <c r="K11" i="49"/>
  <c r="G11" i="49"/>
  <c r="F11" i="49"/>
  <c r="E11" i="49"/>
  <c r="D11" i="49"/>
  <c r="O10" i="49"/>
  <c r="N10" i="49"/>
  <c r="M10" i="49"/>
  <c r="K10" i="49"/>
  <c r="G10" i="49"/>
  <c r="F10" i="49"/>
  <c r="E10" i="49"/>
  <c r="D10" i="49"/>
  <c r="O9" i="49"/>
  <c r="N9" i="49"/>
  <c r="P9" i="49" s="1"/>
  <c r="M9" i="49"/>
  <c r="T9" i="49" s="1"/>
  <c r="K9" i="49"/>
  <c r="G9" i="49"/>
  <c r="P8" i="49"/>
  <c r="O8" i="49"/>
  <c r="N8" i="49"/>
  <c r="M8" i="49"/>
  <c r="K8" i="49"/>
  <c r="G8" i="49"/>
  <c r="O7" i="49"/>
  <c r="N7" i="49"/>
  <c r="M7" i="49"/>
  <c r="K7" i="49"/>
  <c r="G7" i="49"/>
  <c r="O6" i="49"/>
  <c r="N6" i="49"/>
  <c r="P6" i="49" s="1"/>
  <c r="M6" i="49"/>
  <c r="K6" i="49"/>
  <c r="G6" i="49"/>
  <c r="O5" i="49"/>
  <c r="N5" i="49"/>
  <c r="M5" i="49"/>
  <c r="T5" i="49" s="1"/>
  <c r="K5" i="49"/>
  <c r="G5" i="49"/>
  <c r="P4" i="49"/>
  <c r="O4" i="49"/>
  <c r="N4" i="49"/>
  <c r="M4" i="49"/>
  <c r="T4" i="49" s="1"/>
  <c r="K4" i="49"/>
  <c r="G4" i="49"/>
  <c r="O38" i="48"/>
  <c r="N38" i="48"/>
  <c r="K38" i="48"/>
  <c r="T38" i="48" s="1"/>
  <c r="G38" i="48"/>
  <c r="O37" i="48"/>
  <c r="N37" i="48"/>
  <c r="K37" i="48"/>
  <c r="T37" i="48" s="1"/>
  <c r="U37" i="48" s="1"/>
  <c r="G37" i="48"/>
  <c r="O36" i="48"/>
  <c r="N36" i="48"/>
  <c r="K36" i="48"/>
  <c r="T36" i="48" s="1"/>
  <c r="G36" i="48"/>
  <c r="O35" i="48"/>
  <c r="N35" i="48"/>
  <c r="K35" i="48"/>
  <c r="G35" i="48"/>
  <c r="O34" i="48"/>
  <c r="N34" i="48"/>
  <c r="K34" i="48"/>
  <c r="T34" i="48" s="1"/>
  <c r="U34" i="48" s="1"/>
  <c r="G34" i="48"/>
  <c r="O33" i="48"/>
  <c r="N33" i="48"/>
  <c r="K33" i="48"/>
  <c r="T33" i="48" s="1"/>
  <c r="G33" i="48"/>
  <c r="O32" i="48"/>
  <c r="N32" i="48"/>
  <c r="K32" i="48"/>
  <c r="T32" i="48" s="1"/>
  <c r="U32" i="48" s="1"/>
  <c r="G32" i="48"/>
  <c r="O31" i="48"/>
  <c r="N31" i="48"/>
  <c r="K31" i="48"/>
  <c r="T31" i="48" s="1"/>
  <c r="U31" i="48" s="1"/>
  <c r="G31" i="48"/>
  <c r="O30" i="48"/>
  <c r="N30" i="48"/>
  <c r="K30" i="48"/>
  <c r="T30" i="48" s="1"/>
  <c r="G30" i="48"/>
  <c r="O29" i="48"/>
  <c r="N29" i="48"/>
  <c r="K29" i="48"/>
  <c r="T29" i="48" s="1"/>
  <c r="U29" i="48" s="1"/>
  <c r="G29" i="48"/>
  <c r="O28" i="48"/>
  <c r="N28" i="48"/>
  <c r="K28" i="48"/>
  <c r="T28" i="48" s="1"/>
  <c r="U28" i="48" s="1"/>
  <c r="G28" i="48"/>
  <c r="O27" i="48"/>
  <c r="N27" i="48"/>
  <c r="K27" i="48"/>
  <c r="T27" i="48" s="1"/>
  <c r="G27" i="48"/>
  <c r="O26" i="48"/>
  <c r="N26" i="48"/>
  <c r="K26" i="48"/>
  <c r="T26" i="48" s="1"/>
  <c r="U26" i="48" s="1"/>
  <c r="G26" i="48"/>
  <c r="O25" i="48"/>
  <c r="N25" i="48"/>
  <c r="K25" i="48"/>
  <c r="T25" i="48" s="1"/>
  <c r="U25" i="48" s="1"/>
  <c r="G25" i="48"/>
  <c r="O24" i="48"/>
  <c r="N24" i="48"/>
  <c r="K24" i="48"/>
  <c r="T24" i="48" s="1"/>
  <c r="G24" i="48"/>
  <c r="O23" i="48"/>
  <c r="N23" i="48"/>
  <c r="K23" i="48"/>
  <c r="T23" i="48" s="1"/>
  <c r="U23" i="48" s="1"/>
  <c r="G23" i="48"/>
  <c r="O22" i="48"/>
  <c r="N22" i="48"/>
  <c r="K22" i="48"/>
  <c r="T22" i="48" s="1"/>
  <c r="U22" i="48" s="1"/>
  <c r="G22" i="48"/>
  <c r="O21" i="48"/>
  <c r="N21" i="48"/>
  <c r="K21" i="48"/>
  <c r="T21" i="48" s="1"/>
  <c r="G21" i="48"/>
  <c r="O20" i="48"/>
  <c r="N20" i="48"/>
  <c r="P20" i="48" s="1"/>
  <c r="K20" i="48"/>
  <c r="T20" i="48" s="1"/>
  <c r="U20" i="48" s="1"/>
  <c r="G20" i="48"/>
  <c r="O19" i="48"/>
  <c r="N19" i="48"/>
  <c r="P19" i="48" s="1"/>
  <c r="K19" i="48"/>
  <c r="T19" i="48" s="1"/>
  <c r="U19" i="48" s="1"/>
  <c r="G19" i="48"/>
  <c r="O18" i="48"/>
  <c r="N18" i="48"/>
  <c r="P18" i="48" s="1"/>
  <c r="K18" i="48"/>
  <c r="G18" i="48"/>
  <c r="O17" i="48"/>
  <c r="N17" i="48"/>
  <c r="K17" i="48"/>
  <c r="T17" i="48" s="1"/>
  <c r="U17" i="48" s="1"/>
  <c r="G17" i="48"/>
  <c r="O16" i="48"/>
  <c r="N16" i="48"/>
  <c r="K16" i="48"/>
  <c r="T16" i="48" s="1"/>
  <c r="U16" i="48" s="1"/>
  <c r="G16" i="48"/>
  <c r="O15" i="48"/>
  <c r="N15" i="48"/>
  <c r="K15" i="48"/>
  <c r="T15" i="48" s="1"/>
  <c r="G15" i="48"/>
  <c r="F15" i="48"/>
  <c r="E15" i="48"/>
  <c r="O14" i="48"/>
  <c r="N14" i="48"/>
  <c r="K14" i="48"/>
  <c r="T14" i="48" s="1"/>
  <c r="U14" i="48" s="1"/>
  <c r="G14" i="48"/>
  <c r="F14" i="48"/>
  <c r="E14" i="48"/>
  <c r="D14" i="48"/>
  <c r="O13" i="48"/>
  <c r="N13" i="48"/>
  <c r="P13" i="48" s="1"/>
  <c r="K13" i="48"/>
  <c r="T13" i="48" s="1"/>
  <c r="G13" i="48"/>
  <c r="F13" i="48"/>
  <c r="E13" i="48"/>
  <c r="D13" i="48"/>
  <c r="O12" i="48"/>
  <c r="N12" i="48"/>
  <c r="K12" i="48"/>
  <c r="G12" i="48"/>
  <c r="F12" i="48"/>
  <c r="E12" i="48"/>
  <c r="D12" i="48"/>
  <c r="O11" i="48"/>
  <c r="N11" i="48"/>
  <c r="P11" i="48" s="1"/>
  <c r="K11" i="48"/>
  <c r="T11" i="48" s="1"/>
  <c r="U11" i="48" s="1"/>
  <c r="G11" i="48"/>
  <c r="F11" i="48"/>
  <c r="E11" i="48"/>
  <c r="D11" i="48"/>
  <c r="O10" i="48"/>
  <c r="N10" i="48"/>
  <c r="K10" i="48"/>
  <c r="T10" i="48" s="1"/>
  <c r="G10" i="48"/>
  <c r="F10" i="48"/>
  <c r="O9" i="48"/>
  <c r="N9" i="48"/>
  <c r="P9" i="48" s="1"/>
  <c r="K9" i="48"/>
  <c r="T9" i="48" s="1"/>
  <c r="G9" i="48"/>
  <c r="O8" i="48"/>
  <c r="N8" i="48"/>
  <c r="P8" i="48" s="1"/>
  <c r="K8" i="48"/>
  <c r="T8" i="48" s="1"/>
  <c r="G8" i="48"/>
  <c r="O7" i="48"/>
  <c r="N7" i="48"/>
  <c r="K7" i="48"/>
  <c r="T7" i="48" s="1"/>
  <c r="G7" i="48"/>
  <c r="O6" i="48"/>
  <c r="N6" i="48"/>
  <c r="P6" i="48" s="1"/>
  <c r="K6" i="48"/>
  <c r="T6" i="48" s="1"/>
  <c r="G6" i="48"/>
  <c r="O5" i="48"/>
  <c r="N5" i="48"/>
  <c r="K5" i="48"/>
  <c r="T5" i="48" s="1"/>
  <c r="G5" i="48"/>
  <c r="O4" i="48"/>
  <c r="N4" i="48"/>
  <c r="P4" i="48" s="1"/>
  <c r="G4" i="48"/>
  <c r="O38" i="45"/>
  <c r="N38" i="45"/>
  <c r="M38" i="45"/>
  <c r="T38" i="45" s="1"/>
  <c r="K38" i="45"/>
  <c r="G38" i="45"/>
  <c r="O37" i="45"/>
  <c r="N37" i="45"/>
  <c r="M37" i="45"/>
  <c r="T37" i="45" s="1"/>
  <c r="U37" i="45" s="1"/>
  <c r="K37" i="45"/>
  <c r="G37" i="45"/>
  <c r="O36" i="45"/>
  <c r="N36" i="45"/>
  <c r="M36" i="45"/>
  <c r="T36" i="45" s="1"/>
  <c r="K36" i="45"/>
  <c r="G36" i="45"/>
  <c r="O35" i="45"/>
  <c r="N35" i="45"/>
  <c r="M35" i="45"/>
  <c r="K35" i="45"/>
  <c r="G35" i="45"/>
  <c r="O34" i="45"/>
  <c r="N34" i="45"/>
  <c r="M34" i="45"/>
  <c r="T34" i="45" s="1"/>
  <c r="K34" i="45"/>
  <c r="G34" i="45"/>
  <c r="O33" i="45"/>
  <c r="N33" i="45"/>
  <c r="M33" i="45"/>
  <c r="T33" i="45" s="1"/>
  <c r="U33" i="45" s="1"/>
  <c r="K33" i="45"/>
  <c r="G33" i="45"/>
  <c r="O32" i="45"/>
  <c r="N32" i="45"/>
  <c r="M32" i="45"/>
  <c r="T32" i="45" s="1"/>
  <c r="K32" i="45"/>
  <c r="G32" i="45"/>
  <c r="O31" i="45"/>
  <c r="N31" i="45"/>
  <c r="M31" i="45"/>
  <c r="K31" i="45"/>
  <c r="G31" i="45"/>
  <c r="O30" i="45"/>
  <c r="N30" i="45"/>
  <c r="M30" i="45"/>
  <c r="K30" i="45"/>
  <c r="G30" i="45"/>
  <c r="O29" i="45"/>
  <c r="N29" i="45"/>
  <c r="M29" i="45"/>
  <c r="T29" i="45" s="1"/>
  <c r="K29" i="45"/>
  <c r="G29" i="45"/>
  <c r="O28" i="45"/>
  <c r="N28" i="45"/>
  <c r="M28" i="45"/>
  <c r="T28" i="45" s="1"/>
  <c r="U28" i="45" s="1"/>
  <c r="K28" i="45"/>
  <c r="G28" i="45"/>
  <c r="O27" i="45"/>
  <c r="N27" i="45"/>
  <c r="M27" i="45"/>
  <c r="K27" i="45"/>
  <c r="G27" i="45"/>
  <c r="O26" i="45"/>
  <c r="N26" i="45"/>
  <c r="M26" i="45"/>
  <c r="T26" i="45" s="1"/>
  <c r="K26" i="45"/>
  <c r="G26" i="45"/>
  <c r="O25" i="45"/>
  <c r="N25" i="45"/>
  <c r="M25" i="45"/>
  <c r="T25" i="45" s="1"/>
  <c r="U25" i="45" s="1"/>
  <c r="K25" i="45"/>
  <c r="G25" i="45"/>
  <c r="O24" i="45"/>
  <c r="N24" i="45"/>
  <c r="M24" i="45"/>
  <c r="T24" i="45" s="1"/>
  <c r="K24" i="45"/>
  <c r="G24" i="45"/>
  <c r="O23" i="45"/>
  <c r="N23" i="45"/>
  <c r="M23" i="45"/>
  <c r="K23" i="45"/>
  <c r="G23" i="45"/>
  <c r="O22" i="45"/>
  <c r="N22" i="45"/>
  <c r="M22" i="45"/>
  <c r="K22" i="45"/>
  <c r="G22" i="45"/>
  <c r="O21" i="45"/>
  <c r="N21" i="45"/>
  <c r="M21" i="45"/>
  <c r="T21" i="45" s="1"/>
  <c r="K21" i="45"/>
  <c r="G21" i="45"/>
  <c r="O20" i="45"/>
  <c r="N20" i="45"/>
  <c r="P20" i="45" s="1"/>
  <c r="M20" i="45"/>
  <c r="T20" i="45" s="1"/>
  <c r="K20" i="45"/>
  <c r="G20" i="45"/>
  <c r="O19" i="45"/>
  <c r="N19" i="45"/>
  <c r="M19" i="45"/>
  <c r="K19" i="45"/>
  <c r="G19" i="45"/>
  <c r="O18" i="45"/>
  <c r="N18" i="45"/>
  <c r="M18" i="45"/>
  <c r="K18" i="45"/>
  <c r="G18" i="45"/>
  <c r="O17" i="45"/>
  <c r="N17" i="45"/>
  <c r="M17" i="45"/>
  <c r="T17" i="45" s="1"/>
  <c r="K17" i="45"/>
  <c r="G17" i="45"/>
  <c r="O16" i="45"/>
  <c r="N16" i="45"/>
  <c r="M16" i="45"/>
  <c r="T16" i="45" s="1"/>
  <c r="U16" i="45" s="1"/>
  <c r="K16" i="45"/>
  <c r="G16" i="45"/>
  <c r="O15" i="45"/>
  <c r="N15" i="45"/>
  <c r="M15" i="45"/>
  <c r="K15" i="45"/>
  <c r="G15" i="45"/>
  <c r="F15" i="45"/>
  <c r="E15" i="45"/>
  <c r="O14" i="45"/>
  <c r="N14" i="45"/>
  <c r="M14" i="45"/>
  <c r="T14" i="45" s="1"/>
  <c r="K14" i="45"/>
  <c r="G14" i="45"/>
  <c r="F14" i="45"/>
  <c r="E14" i="45"/>
  <c r="O13" i="45"/>
  <c r="N13" i="45"/>
  <c r="P13" i="45" s="1"/>
  <c r="M13" i="45"/>
  <c r="T13" i="45" s="1"/>
  <c r="K13" i="45"/>
  <c r="G13" i="45"/>
  <c r="F13" i="45"/>
  <c r="E13" i="45"/>
  <c r="O12" i="45"/>
  <c r="N12" i="45"/>
  <c r="M12" i="45"/>
  <c r="K12" i="45"/>
  <c r="G12" i="45"/>
  <c r="F12" i="45"/>
  <c r="E12" i="45"/>
  <c r="D12" i="45"/>
  <c r="O11" i="45"/>
  <c r="N11" i="45"/>
  <c r="M11" i="45"/>
  <c r="T11" i="45" s="1"/>
  <c r="K11" i="45"/>
  <c r="G11" i="45"/>
  <c r="F11" i="45"/>
  <c r="E11" i="45"/>
  <c r="D11" i="45"/>
  <c r="O10" i="45"/>
  <c r="N10" i="45"/>
  <c r="M10" i="45"/>
  <c r="K10" i="45"/>
  <c r="G10" i="45"/>
  <c r="F10" i="45"/>
  <c r="E10" i="45"/>
  <c r="D10" i="45"/>
  <c r="O9" i="45"/>
  <c r="N9" i="45"/>
  <c r="M9" i="45"/>
  <c r="K9" i="45"/>
  <c r="G9" i="45"/>
  <c r="O8" i="45"/>
  <c r="N8" i="45"/>
  <c r="P8" i="45" s="1"/>
  <c r="M8" i="45"/>
  <c r="T8" i="45" s="1"/>
  <c r="K8" i="45"/>
  <c r="G8" i="45"/>
  <c r="O7" i="45"/>
  <c r="N7" i="45"/>
  <c r="M7" i="45"/>
  <c r="T7" i="45" s="1"/>
  <c r="K7" i="45"/>
  <c r="G7" i="45"/>
  <c r="O6" i="45"/>
  <c r="N6" i="45"/>
  <c r="M6" i="45"/>
  <c r="K6" i="45"/>
  <c r="G6" i="45"/>
  <c r="O5" i="45"/>
  <c r="N5" i="45"/>
  <c r="M5" i="45"/>
  <c r="T5" i="45" s="1"/>
  <c r="K5" i="45"/>
  <c r="G5" i="45"/>
  <c r="O4" i="45"/>
  <c r="N4" i="45"/>
  <c r="P4" i="45" s="1"/>
  <c r="M4" i="45"/>
  <c r="T4" i="45" s="1"/>
  <c r="K4" i="45"/>
  <c r="G4" i="45"/>
  <c r="O38" i="44"/>
  <c r="N38" i="44"/>
  <c r="P38" i="44" s="1"/>
  <c r="M38" i="44"/>
  <c r="T38" i="44" s="1"/>
  <c r="K38" i="44"/>
  <c r="G38" i="44"/>
  <c r="O37" i="44"/>
  <c r="N37" i="44"/>
  <c r="M37" i="44"/>
  <c r="K37" i="44"/>
  <c r="G37" i="44"/>
  <c r="O36" i="44"/>
  <c r="N36" i="44"/>
  <c r="M36" i="44"/>
  <c r="K36" i="44"/>
  <c r="G36" i="44"/>
  <c r="O35" i="44"/>
  <c r="N35" i="44"/>
  <c r="M35" i="44"/>
  <c r="T35" i="44" s="1"/>
  <c r="K35" i="44"/>
  <c r="G35" i="44"/>
  <c r="O34" i="44"/>
  <c r="N34" i="44"/>
  <c r="M34" i="44"/>
  <c r="T34" i="44" s="1"/>
  <c r="K34" i="44"/>
  <c r="G34" i="44"/>
  <c r="O33" i="44"/>
  <c r="N33" i="44"/>
  <c r="M33" i="44"/>
  <c r="K33" i="44"/>
  <c r="G33" i="44"/>
  <c r="O32" i="44"/>
  <c r="N32" i="44"/>
  <c r="M32" i="44"/>
  <c r="K32" i="44"/>
  <c r="G32" i="44"/>
  <c r="O31" i="44"/>
  <c r="N31" i="44"/>
  <c r="M31" i="44"/>
  <c r="T31" i="44" s="1"/>
  <c r="K31" i="44"/>
  <c r="G31" i="44"/>
  <c r="O30" i="44"/>
  <c r="N30" i="44"/>
  <c r="M30" i="44"/>
  <c r="T30" i="44" s="1"/>
  <c r="U30" i="44" s="1"/>
  <c r="K30" i="44"/>
  <c r="G30" i="44"/>
  <c r="O29" i="44"/>
  <c r="N29" i="44"/>
  <c r="M29" i="44"/>
  <c r="K29" i="44"/>
  <c r="G29" i="44"/>
  <c r="O28" i="44"/>
  <c r="N28" i="44"/>
  <c r="M28" i="44"/>
  <c r="T28" i="44" s="1"/>
  <c r="K28" i="44"/>
  <c r="G28" i="44"/>
  <c r="O27" i="44"/>
  <c r="N27" i="44"/>
  <c r="M27" i="44"/>
  <c r="T27" i="44" s="1"/>
  <c r="U27" i="44" s="1"/>
  <c r="K27" i="44"/>
  <c r="G27" i="44"/>
  <c r="O26" i="44"/>
  <c r="N26" i="44"/>
  <c r="M26" i="44"/>
  <c r="T26" i="44" s="1"/>
  <c r="K26" i="44"/>
  <c r="G26" i="44"/>
  <c r="O25" i="44"/>
  <c r="N25" i="44"/>
  <c r="M25" i="44"/>
  <c r="K25" i="44"/>
  <c r="G25" i="44"/>
  <c r="O24" i="44"/>
  <c r="N24" i="44"/>
  <c r="M24" i="44"/>
  <c r="K24" i="44"/>
  <c r="G24" i="44"/>
  <c r="O23" i="44"/>
  <c r="N23" i="44"/>
  <c r="M23" i="44"/>
  <c r="T23" i="44" s="1"/>
  <c r="K23" i="44"/>
  <c r="G23" i="44"/>
  <c r="O22" i="44"/>
  <c r="N22" i="44"/>
  <c r="M22" i="44"/>
  <c r="T22" i="44" s="1"/>
  <c r="K22" i="44"/>
  <c r="G22" i="44"/>
  <c r="O21" i="44"/>
  <c r="N21" i="44"/>
  <c r="M21" i="44"/>
  <c r="K21" i="44"/>
  <c r="G21" i="44"/>
  <c r="O20" i="44"/>
  <c r="N20" i="44"/>
  <c r="M20" i="44"/>
  <c r="K20" i="44"/>
  <c r="G20" i="44"/>
  <c r="O19" i="44"/>
  <c r="N19" i="44"/>
  <c r="P19" i="44" s="1"/>
  <c r="M19" i="44"/>
  <c r="T19" i="44" s="1"/>
  <c r="K19" i="44"/>
  <c r="G19" i="44"/>
  <c r="P18" i="44"/>
  <c r="Q18" i="44" s="1"/>
  <c r="O18" i="44"/>
  <c r="N18" i="44"/>
  <c r="M18" i="44"/>
  <c r="K18" i="44"/>
  <c r="G18" i="44"/>
  <c r="O17" i="44"/>
  <c r="N17" i="44"/>
  <c r="M17" i="44"/>
  <c r="K17" i="44"/>
  <c r="G17" i="44"/>
  <c r="O16" i="44"/>
  <c r="N16" i="44"/>
  <c r="P16" i="44" s="1"/>
  <c r="M16" i="44"/>
  <c r="T16" i="44" s="1"/>
  <c r="K16" i="44"/>
  <c r="G16" i="44"/>
  <c r="O15" i="44"/>
  <c r="N15" i="44"/>
  <c r="M15" i="44"/>
  <c r="T15" i="44" s="1"/>
  <c r="K15" i="44"/>
  <c r="G15" i="44"/>
  <c r="F15" i="44"/>
  <c r="E15" i="44"/>
  <c r="D15" i="44"/>
  <c r="O14" i="44"/>
  <c r="N14" i="44"/>
  <c r="M14" i="44"/>
  <c r="T14" i="44" s="1"/>
  <c r="U14" i="44" s="1"/>
  <c r="K14" i="44"/>
  <c r="G14" i="44"/>
  <c r="F14" i="44"/>
  <c r="E14" i="44"/>
  <c r="D14" i="44"/>
  <c r="O13" i="44"/>
  <c r="N13" i="44"/>
  <c r="P13" i="44" s="1"/>
  <c r="Q13" i="44" s="1"/>
  <c r="M13" i="44"/>
  <c r="T13" i="44" s="1"/>
  <c r="K13" i="44"/>
  <c r="G13" i="44"/>
  <c r="F13" i="44"/>
  <c r="E13" i="44"/>
  <c r="D13" i="44"/>
  <c r="O12" i="44"/>
  <c r="N12" i="44"/>
  <c r="M12" i="44"/>
  <c r="T12" i="44" s="1"/>
  <c r="U12" i="44" s="1"/>
  <c r="K12" i="44"/>
  <c r="G12" i="44"/>
  <c r="F12" i="44"/>
  <c r="E12" i="44"/>
  <c r="D12" i="44"/>
  <c r="O11" i="44"/>
  <c r="N11" i="44"/>
  <c r="M11" i="44"/>
  <c r="T11" i="44" s="1"/>
  <c r="U11" i="44" s="1"/>
  <c r="K11" i="44"/>
  <c r="G11" i="44"/>
  <c r="F11" i="44"/>
  <c r="E11" i="44"/>
  <c r="D11" i="44"/>
  <c r="O10" i="44"/>
  <c r="N10" i="44"/>
  <c r="M10" i="44"/>
  <c r="T10" i="44" s="1"/>
  <c r="K10" i="44"/>
  <c r="G10" i="44"/>
  <c r="F10" i="44"/>
  <c r="E10" i="44"/>
  <c r="D10" i="44"/>
  <c r="O9" i="44"/>
  <c r="N9" i="44"/>
  <c r="M9" i="44"/>
  <c r="T9" i="44" s="1"/>
  <c r="K9" i="44"/>
  <c r="G9" i="44"/>
  <c r="P8" i="44"/>
  <c r="O8" i="44"/>
  <c r="N8" i="44"/>
  <c r="M8" i="44"/>
  <c r="T8" i="44" s="1"/>
  <c r="K8" i="44"/>
  <c r="G8" i="44"/>
  <c r="O7" i="44"/>
  <c r="N7" i="44"/>
  <c r="M7" i="44"/>
  <c r="T7" i="44" s="1"/>
  <c r="K7" i="44"/>
  <c r="G7" i="44"/>
  <c r="O6" i="44"/>
  <c r="N6" i="44"/>
  <c r="P6" i="44" s="1"/>
  <c r="M6" i="44"/>
  <c r="T6" i="44" s="1"/>
  <c r="K6" i="44"/>
  <c r="G6" i="44"/>
  <c r="O5" i="44"/>
  <c r="N5" i="44"/>
  <c r="P5" i="44" s="1"/>
  <c r="M5" i="44"/>
  <c r="K5" i="44"/>
  <c r="G5" i="44"/>
  <c r="P4" i="44"/>
  <c r="O4" i="44"/>
  <c r="N4" i="44"/>
  <c r="M4" i="44"/>
  <c r="T4" i="44" s="1"/>
  <c r="K4" i="44"/>
  <c r="G4" i="44"/>
  <c r="O38" i="43"/>
  <c r="N38" i="43"/>
  <c r="M38" i="43"/>
  <c r="T38" i="43" s="1"/>
  <c r="K38" i="43"/>
  <c r="G38" i="43"/>
  <c r="O37" i="43"/>
  <c r="N37" i="43"/>
  <c r="M37" i="43"/>
  <c r="K37" i="43"/>
  <c r="G37" i="43"/>
  <c r="O36" i="43"/>
  <c r="N36" i="43"/>
  <c r="M36" i="43"/>
  <c r="T36" i="43" s="1"/>
  <c r="K36" i="43"/>
  <c r="G36" i="43"/>
  <c r="O35" i="43"/>
  <c r="N35" i="43"/>
  <c r="M35" i="43"/>
  <c r="T35" i="43" s="1"/>
  <c r="U35" i="43" s="1"/>
  <c r="K35" i="43"/>
  <c r="G35" i="43"/>
  <c r="O34" i="43"/>
  <c r="N34" i="43"/>
  <c r="M34" i="43"/>
  <c r="T34" i="43" s="1"/>
  <c r="K34" i="43"/>
  <c r="G34" i="43"/>
  <c r="O33" i="43"/>
  <c r="N33" i="43"/>
  <c r="M33" i="43"/>
  <c r="K33" i="43"/>
  <c r="G33" i="43"/>
  <c r="O32" i="43"/>
  <c r="N32" i="43"/>
  <c r="M32" i="43"/>
  <c r="K32" i="43"/>
  <c r="G32" i="43"/>
  <c r="O31" i="43"/>
  <c r="N31" i="43"/>
  <c r="M31" i="43"/>
  <c r="K31" i="43"/>
  <c r="G31" i="43"/>
  <c r="O30" i="43"/>
  <c r="N30" i="43"/>
  <c r="M30" i="43"/>
  <c r="T30" i="43" s="1"/>
  <c r="K30" i="43"/>
  <c r="G30" i="43"/>
  <c r="O29" i="43"/>
  <c r="N29" i="43"/>
  <c r="M29" i="43"/>
  <c r="K29" i="43"/>
  <c r="G29" i="43"/>
  <c r="O28" i="43"/>
  <c r="N28" i="43"/>
  <c r="M28" i="43"/>
  <c r="K28" i="43"/>
  <c r="G28" i="43"/>
  <c r="O27" i="43"/>
  <c r="N27" i="43"/>
  <c r="M27" i="43"/>
  <c r="T27" i="43" s="1"/>
  <c r="K27" i="43"/>
  <c r="G27" i="43"/>
  <c r="O26" i="43"/>
  <c r="N26" i="43"/>
  <c r="M26" i="43"/>
  <c r="T26" i="43" s="1"/>
  <c r="U26" i="43" s="1"/>
  <c r="K26" i="43"/>
  <c r="G26" i="43"/>
  <c r="O25" i="43"/>
  <c r="N25" i="43"/>
  <c r="M25" i="43"/>
  <c r="K25" i="43"/>
  <c r="G25" i="43"/>
  <c r="O24" i="43"/>
  <c r="N24" i="43"/>
  <c r="M24" i="43"/>
  <c r="T24" i="43" s="1"/>
  <c r="K24" i="43"/>
  <c r="G24" i="43"/>
  <c r="O23" i="43"/>
  <c r="N23" i="43"/>
  <c r="M23" i="43"/>
  <c r="T23" i="43" s="1"/>
  <c r="U23" i="43" s="1"/>
  <c r="K23" i="43"/>
  <c r="G23" i="43"/>
  <c r="O22" i="43"/>
  <c r="N22" i="43"/>
  <c r="M22" i="43"/>
  <c r="T22" i="43" s="1"/>
  <c r="K22" i="43"/>
  <c r="G22" i="43"/>
  <c r="O21" i="43"/>
  <c r="N21" i="43"/>
  <c r="M21" i="43"/>
  <c r="K21" i="43"/>
  <c r="G21" i="43"/>
  <c r="O20" i="43"/>
  <c r="N20" i="43"/>
  <c r="M20" i="43"/>
  <c r="K20" i="43"/>
  <c r="G20" i="43"/>
  <c r="O19" i="43"/>
  <c r="N19" i="43"/>
  <c r="P19" i="43" s="1"/>
  <c r="M19" i="43"/>
  <c r="K19" i="43"/>
  <c r="G19" i="43"/>
  <c r="O18" i="43"/>
  <c r="N18" i="43"/>
  <c r="P18" i="43" s="1"/>
  <c r="M18" i="43"/>
  <c r="T18" i="43" s="1"/>
  <c r="K18" i="43"/>
  <c r="G18" i="43"/>
  <c r="O17" i="43"/>
  <c r="N17" i="43"/>
  <c r="M17" i="43"/>
  <c r="K17" i="43"/>
  <c r="G17" i="43"/>
  <c r="O16" i="43"/>
  <c r="N16" i="43"/>
  <c r="M16" i="43"/>
  <c r="K16" i="43"/>
  <c r="G16" i="43"/>
  <c r="O15" i="43"/>
  <c r="N15" i="43"/>
  <c r="M15" i="43"/>
  <c r="T15" i="43" s="1"/>
  <c r="K15" i="43"/>
  <c r="G15" i="43"/>
  <c r="F15" i="43"/>
  <c r="E15" i="43"/>
  <c r="D15" i="43"/>
  <c r="O14" i="43"/>
  <c r="N14" i="43"/>
  <c r="M14" i="43"/>
  <c r="T14" i="43" s="1"/>
  <c r="U14" i="43" s="1"/>
  <c r="K14" i="43"/>
  <c r="G14" i="43"/>
  <c r="F14" i="43"/>
  <c r="E14" i="43"/>
  <c r="D14" i="43"/>
  <c r="O13" i="43"/>
  <c r="N13" i="43"/>
  <c r="M13" i="43"/>
  <c r="K13" i="43"/>
  <c r="G13" i="43"/>
  <c r="F13" i="43"/>
  <c r="E13" i="43"/>
  <c r="D13" i="43"/>
  <c r="O12" i="43"/>
  <c r="N12" i="43"/>
  <c r="M12" i="43"/>
  <c r="T12" i="43" s="1"/>
  <c r="K12" i="43"/>
  <c r="G12" i="43"/>
  <c r="F12" i="43"/>
  <c r="E12" i="43"/>
  <c r="D12" i="43"/>
  <c r="O11" i="43"/>
  <c r="N11" i="43"/>
  <c r="M11" i="43"/>
  <c r="T11" i="43" s="1"/>
  <c r="U11" i="43" s="1"/>
  <c r="K11" i="43"/>
  <c r="G11" i="43"/>
  <c r="F11" i="43"/>
  <c r="E11" i="43"/>
  <c r="D11" i="43"/>
  <c r="O10" i="43"/>
  <c r="N10" i="43"/>
  <c r="M10" i="43"/>
  <c r="K10" i="43"/>
  <c r="G10" i="43"/>
  <c r="F10" i="43"/>
  <c r="E10" i="43"/>
  <c r="D10" i="43"/>
  <c r="O9" i="43"/>
  <c r="N9" i="43"/>
  <c r="M9" i="43"/>
  <c r="T9" i="43" s="1"/>
  <c r="K9" i="43"/>
  <c r="G9" i="43"/>
  <c r="O8" i="43"/>
  <c r="P8" i="43" s="1"/>
  <c r="Q8" i="43" s="1"/>
  <c r="N8" i="43"/>
  <c r="M8" i="43"/>
  <c r="T8" i="43" s="1"/>
  <c r="K8" i="43"/>
  <c r="G8" i="43"/>
  <c r="O7" i="43"/>
  <c r="N7" i="43"/>
  <c r="M7" i="43"/>
  <c r="K7" i="43"/>
  <c r="G7" i="43"/>
  <c r="O6" i="43"/>
  <c r="N6" i="43"/>
  <c r="M6" i="43"/>
  <c r="T6" i="43" s="1"/>
  <c r="K6" i="43"/>
  <c r="G6" i="43"/>
  <c r="O5" i="43"/>
  <c r="N5" i="43"/>
  <c r="P5" i="43" s="1"/>
  <c r="M5" i="43"/>
  <c r="T5" i="43" s="1"/>
  <c r="K5" i="43"/>
  <c r="G5" i="43"/>
  <c r="O4" i="43"/>
  <c r="N4" i="43"/>
  <c r="P4" i="43" s="1"/>
  <c r="M4" i="43"/>
  <c r="T4" i="43" s="1"/>
  <c r="K4" i="43"/>
  <c r="G4" i="43"/>
  <c r="O38" i="42"/>
  <c r="N38" i="42"/>
  <c r="M38" i="42"/>
  <c r="K38" i="42"/>
  <c r="G38" i="42"/>
  <c r="O37" i="42"/>
  <c r="N37" i="42"/>
  <c r="M37" i="42"/>
  <c r="K37" i="42"/>
  <c r="G37" i="42"/>
  <c r="O36" i="42"/>
  <c r="N36" i="42"/>
  <c r="M36" i="42"/>
  <c r="K36" i="42"/>
  <c r="G36" i="42"/>
  <c r="O35" i="42"/>
  <c r="N35" i="42"/>
  <c r="M35" i="42"/>
  <c r="T35" i="42" s="1"/>
  <c r="K35" i="42"/>
  <c r="G35" i="42"/>
  <c r="O34" i="42"/>
  <c r="N34" i="42"/>
  <c r="M34" i="42"/>
  <c r="K34" i="42"/>
  <c r="G34" i="42"/>
  <c r="O33" i="42"/>
  <c r="N33" i="42"/>
  <c r="M33" i="42"/>
  <c r="K33" i="42"/>
  <c r="G33" i="42"/>
  <c r="O32" i="42"/>
  <c r="N32" i="42"/>
  <c r="M32" i="42"/>
  <c r="T32" i="42" s="1"/>
  <c r="K32" i="42"/>
  <c r="G32" i="42"/>
  <c r="O31" i="42"/>
  <c r="N31" i="42"/>
  <c r="M31" i="42"/>
  <c r="T31" i="42" s="1"/>
  <c r="U31" i="42" s="1"/>
  <c r="K31" i="42"/>
  <c r="G31" i="42"/>
  <c r="O30" i="42"/>
  <c r="N30" i="42"/>
  <c r="M30" i="42"/>
  <c r="K30" i="42"/>
  <c r="G30" i="42"/>
  <c r="O29" i="42"/>
  <c r="N29" i="42"/>
  <c r="M29" i="42"/>
  <c r="T29" i="42" s="1"/>
  <c r="K29" i="42"/>
  <c r="G29" i="42"/>
  <c r="O28" i="42"/>
  <c r="N28" i="42"/>
  <c r="M28" i="42"/>
  <c r="T28" i="42" s="1"/>
  <c r="U28" i="42" s="1"/>
  <c r="K28" i="42"/>
  <c r="G28" i="42"/>
  <c r="O27" i="42"/>
  <c r="N27" i="42"/>
  <c r="M27" i="42"/>
  <c r="T27" i="42" s="1"/>
  <c r="K27" i="42"/>
  <c r="G27" i="42"/>
  <c r="O26" i="42"/>
  <c r="N26" i="42"/>
  <c r="M26" i="42"/>
  <c r="K26" i="42"/>
  <c r="G26" i="42"/>
  <c r="O25" i="42"/>
  <c r="N25" i="42"/>
  <c r="M25" i="42"/>
  <c r="K25" i="42"/>
  <c r="G25" i="42"/>
  <c r="O24" i="42"/>
  <c r="N24" i="42"/>
  <c r="M24" i="42"/>
  <c r="K24" i="42"/>
  <c r="G24" i="42"/>
  <c r="O23" i="42"/>
  <c r="N23" i="42"/>
  <c r="M23" i="42"/>
  <c r="T23" i="42" s="1"/>
  <c r="K23" i="42"/>
  <c r="G23" i="42"/>
  <c r="O22" i="42"/>
  <c r="N22" i="42"/>
  <c r="M22" i="42"/>
  <c r="K22" i="42"/>
  <c r="G22" i="42"/>
  <c r="O21" i="42"/>
  <c r="N21" i="42"/>
  <c r="M21" i="42"/>
  <c r="K21" i="42"/>
  <c r="G21" i="42"/>
  <c r="O20" i="42"/>
  <c r="N20" i="42"/>
  <c r="M20" i="42"/>
  <c r="T20" i="42" s="1"/>
  <c r="K20" i="42"/>
  <c r="G20" i="42"/>
  <c r="O19" i="42"/>
  <c r="N19" i="42"/>
  <c r="M19" i="42"/>
  <c r="T19" i="42" s="1"/>
  <c r="U19" i="42" s="1"/>
  <c r="K19" i="42"/>
  <c r="G19" i="42"/>
  <c r="O18" i="42"/>
  <c r="N18" i="42"/>
  <c r="M18" i="42"/>
  <c r="K18" i="42"/>
  <c r="G18" i="42"/>
  <c r="O17" i="42"/>
  <c r="N17" i="42"/>
  <c r="M17" i="42"/>
  <c r="T17" i="42" s="1"/>
  <c r="K17" i="42"/>
  <c r="G17" i="42"/>
  <c r="O16" i="42"/>
  <c r="N16" i="42"/>
  <c r="M16" i="42"/>
  <c r="T16" i="42" s="1"/>
  <c r="U16" i="42" s="1"/>
  <c r="K16" i="42"/>
  <c r="G16" i="42"/>
  <c r="O15" i="42"/>
  <c r="N15" i="42"/>
  <c r="P15" i="42" s="1"/>
  <c r="Q15" i="42" s="1"/>
  <c r="M15" i="42"/>
  <c r="T15" i="42" s="1"/>
  <c r="K15" i="42"/>
  <c r="G15" i="42"/>
  <c r="F15" i="42"/>
  <c r="E15" i="42"/>
  <c r="D15" i="42"/>
  <c r="O14" i="42"/>
  <c r="N14" i="42"/>
  <c r="P14" i="42" s="1"/>
  <c r="M14" i="42"/>
  <c r="T14" i="42" s="1"/>
  <c r="U14" i="42" s="1"/>
  <c r="K14" i="42"/>
  <c r="G14" i="42"/>
  <c r="F14" i="42"/>
  <c r="E14" i="42"/>
  <c r="D14" i="42"/>
  <c r="P13" i="42"/>
  <c r="O13" i="42"/>
  <c r="N13" i="42"/>
  <c r="M13" i="42"/>
  <c r="K13" i="42"/>
  <c r="G13" i="42"/>
  <c r="F13" i="42"/>
  <c r="E13" i="42"/>
  <c r="D13" i="42"/>
  <c r="O12" i="42"/>
  <c r="N12" i="42"/>
  <c r="M12" i="42"/>
  <c r="K12" i="42"/>
  <c r="G12" i="42"/>
  <c r="F12" i="42"/>
  <c r="E12" i="42"/>
  <c r="D12" i="42"/>
  <c r="O11" i="42"/>
  <c r="P11" i="42" s="1"/>
  <c r="Q11" i="42" s="1"/>
  <c r="N11" i="42"/>
  <c r="M11" i="42"/>
  <c r="T11" i="42" s="1"/>
  <c r="K11" i="42"/>
  <c r="G11" i="42"/>
  <c r="F11" i="42"/>
  <c r="E11" i="42"/>
  <c r="D11" i="42"/>
  <c r="O10" i="42"/>
  <c r="N10" i="42"/>
  <c r="M10" i="42"/>
  <c r="K10" i="42"/>
  <c r="G10" i="42"/>
  <c r="F10" i="42"/>
  <c r="E10" i="42"/>
  <c r="D10" i="42"/>
  <c r="O9" i="42"/>
  <c r="N9" i="42"/>
  <c r="M9" i="42"/>
  <c r="K9" i="42"/>
  <c r="G9" i="42"/>
  <c r="O8" i="42"/>
  <c r="N8" i="42"/>
  <c r="M8" i="42"/>
  <c r="K8" i="42"/>
  <c r="G8" i="42"/>
  <c r="O7" i="42"/>
  <c r="N7" i="42"/>
  <c r="M7" i="42"/>
  <c r="T7" i="42" s="1"/>
  <c r="K7" i="42"/>
  <c r="G7" i="42"/>
  <c r="O6" i="42"/>
  <c r="N6" i="42"/>
  <c r="M6" i="42"/>
  <c r="T6" i="42" s="1"/>
  <c r="K6" i="42"/>
  <c r="G6" i="42"/>
  <c r="O5" i="42"/>
  <c r="N5" i="42"/>
  <c r="M5" i="42"/>
  <c r="T5" i="42" s="1"/>
  <c r="K5" i="42"/>
  <c r="G5" i="42"/>
  <c r="O4" i="42"/>
  <c r="N4" i="42"/>
  <c r="M4" i="42"/>
  <c r="T4" i="42" s="1"/>
  <c r="K4" i="42"/>
  <c r="G4" i="42"/>
  <c r="P38" i="41"/>
  <c r="O38" i="41"/>
  <c r="M38" i="41"/>
  <c r="T38" i="41" s="1"/>
  <c r="K38" i="41"/>
  <c r="G38" i="41"/>
  <c r="P37" i="41"/>
  <c r="O37" i="41"/>
  <c r="Q37" i="41" s="1"/>
  <c r="M37" i="41"/>
  <c r="T37" i="41" s="1"/>
  <c r="K37" i="41"/>
  <c r="G37" i="41"/>
  <c r="P36" i="41"/>
  <c r="O36" i="41"/>
  <c r="Q36" i="41" s="1"/>
  <c r="M36" i="41"/>
  <c r="K36" i="41"/>
  <c r="G36" i="41"/>
  <c r="P35" i="41"/>
  <c r="O35" i="41"/>
  <c r="M35" i="41"/>
  <c r="K35" i="41"/>
  <c r="G35" i="41"/>
  <c r="P34" i="41"/>
  <c r="O34" i="41"/>
  <c r="Q34" i="41" s="1"/>
  <c r="M34" i="41"/>
  <c r="K34" i="41"/>
  <c r="G34" i="41"/>
  <c r="P33" i="41"/>
  <c r="O33" i="41"/>
  <c r="Q33" i="41" s="1"/>
  <c r="M33" i="41"/>
  <c r="T33" i="41" s="1"/>
  <c r="K33" i="41"/>
  <c r="G33" i="41"/>
  <c r="P32" i="41"/>
  <c r="O32" i="41"/>
  <c r="M32" i="41"/>
  <c r="K32" i="41"/>
  <c r="G32" i="41"/>
  <c r="P31" i="41"/>
  <c r="O31" i="41"/>
  <c r="M31" i="41"/>
  <c r="K31" i="41"/>
  <c r="G31" i="41"/>
  <c r="P30" i="41"/>
  <c r="O30" i="41"/>
  <c r="M30" i="41"/>
  <c r="T30" i="41" s="1"/>
  <c r="K30" i="41"/>
  <c r="G30" i="41"/>
  <c r="P29" i="41"/>
  <c r="O29" i="41"/>
  <c r="M29" i="41"/>
  <c r="T29" i="41" s="1"/>
  <c r="K29" i="41"/>
  <c r="G29" i="41"/>
  <c r="P28" i="41"/>
  <c r="O28" i="41"/>
  <c r="M28" i="41"/>
  <c r="T28" i="41" s="1"/>
  <c r="K28" i="41"/>
  <c r="G28" i="41"/>
  <c r="P27" i="41"/>
  <c r="O27" i="41"/>
  <c r="M27" i="41"/>
  <c r="T27" i="41" s="1"/>
  <c r="U27" i="41" s="1"/>
  <c r="K27" i="41"/>
  <c r="G27" i="41"/>
  <c r="P26" i="41"/>
  <c r="O26" i="41"/>
  <c r="Q26" i="41" s="1"/>
  <c r="M26" i="41"/>
  <c r="T26" i="41" s="1"/>
  <c r="U26" i="41" s="1"/>
  <c r="K26" i="41"/>
  <c r="G26" i="41"/>
  <c r="P25" i="41"/>
  <c r="O25" i="41"/>
  <c r="Q25" i="41" s="1"/>
  <c r="M25" i="41"/>
  <c r="T25" i="41" s="1"/>
  <c r="K25" i="41"/>
  <c r="G25" i="41"/>
  <c r="P24" i="41"/>
  <c r="O24" i="41"/>
  <c r="M24" i="41"/>
  <c r="K24" i="41"/>
  <c r="G24" i="41"/>
  <c r="P23" i="41"/>
  <c r="O23" i="41"/>
  <c r="M23" i="41"/>
  <c r="K23" i="41"/>
  <c r="G23" i="41"/>
  <c r="P22" i="41"/>
  <c r="O22" i="41"/>
  <c r="Q22" i="41" s="1"/>
  <c r="M22" i="41"/>
  <c r="K22" i="41"/>
  <c r="G22" i="41"/>
  <c r="P21" i="41"/>
  <c r="O21" i="41"/>
  <c r="Q21" i="41" s="1"/>
  <c r="M21" i="41"/>
  <c r="T21" i="41" s="1"/>
  <c r="K21" i="41"/>
  <c r="G21" i="41"/>
  <c r="P20" i="41"/>
  <c r="O20" i="41"/>
  <c r="M20" i="41"/>
  <c r="K20" i="41"/>
  <c r="G20" i="41"/>
  <c r="P19" i="41"/>
  <c r="O19" i="41"/>
  <c r="M19" i="41"/>
  <c r="K19" i="41"/>
  <c r="G19" i="41"/>
  <c r="P18" i="41"/>
  <c r="O18" i="41"/>
  <c r="M18" i="41"/>
  <c r="T18" i="41" s="1"/>
  <c r="K18" i="41"/>
  <c r="G18" i="41"/>
  <c r="P17" i="41"/>
  <c r="O17" i="41"/>
  <c r="M17" i="41"/>
  <c r="T17" i="41" s="1"/>
  <c r="U17" i="41" s="1"/>
  <c r="K17" i="41"/>
  <c r="G17" i="41"/>
  <c r="P16" i="41"/>
  <c r="O16" i="41"/>
  <c r="M16" i="41"/>
  <c r="T16" i="41" s="1"/>
  <c r="K16" i="41"/>
  <c r="G16" i="41"/>
  <c r="P15" i="41"/>
  <c r="O15" i="41"/>
  <c r="M15" i="41"/>
  <c r="T15" i="41" s="1"/>
  <c r="U15" i="41" s="1"/>
  <c r="K15" i="41"/>
  <c r="G15" i="41"/>
  <c r="F15" i="41"/>
  <c r="D15" i="41"/>
  <c r="P14" i="41"/>
  <c r="O14" i="41"/>
  <c r="M14" i="41"/>
  <c r="T14" i="41" s="1"/>
  <c r="K14" i="41"/>
  <c r="G14" i="41"/>
  <c r="F14" i="41"/>
  <c r="E14" i="41"/>
  <c r="D14" i="41"/>
  <c r="P13" i="41"/>
  <c r="O13" i="41"/>
  <c r="M13" i="41"/>
  <c r="K13" i="41"/>
  <c r="G13" i="41"/>
  <c r="F13" i="41"/>
  <c r="E13" i="41"/>
  <c r="D13" i="41"/>
  <c r="P12" i="41"/>
  <c r="O12" i="41"/>
  <c r="M12" i="41"/>
  <c r="K12" i="41"/>
  <c r="G12" i="41"/>
  <c r="F12" i="41"/>
  <c r="E12" i="41"/>
  <c r="D12" i="41"/>
  <c r="P11" i="41"/>
  <c r="O11" i="41"/>
  <c r="M11" i="41"/>
  <c r="T11" i="41" s="1"/>
  <c r="K11" i="41"/>
  <c r="G11" i="41"/>
  <c r="F11" i="41"/>
  <c r="E11" i="41"/>
  <c r="D11" i="41"/>
  <c r="P10" i="41"/>
  <c r="Q10" i="41" s="1"/>
  <c r="O10" i="41"/>
  <c r="M10" i="41"/>
  <c r="K10" i="41"/>
  <c r="G10" i="41"/>
  <c r="F10" i="41"/>
  <c r="E10" i="41"/>
  <c r="D10" i="41"/>
  <c r="P9" i="41"/>
  <c r="O9" i="41"/>
  <c r="Q9" i="41" s="1"/>
  <c r="M9" i="41"/>
  <c r="T9" i="41" s="1"/>
  <c r="K9" i="41"/>
  <c r="G9" i="41"/>
  <c r="P8" i="41"/>
  <c r="O8" i="41"/>
  <c r="Q8" i="41" s="1"/>
  <c r="M8" i="41"/>
  <c r="T8" i="41" s="1"/>
  <c r="K8" i="41"/>
  <c r="G8" i="41"/>
  <c r="P7" i="41"/>
  <c r="O7" i="41"/>
  <c r="Q7" i="41" s="1"/>
  <c r="M7" i="41"/>
  <c r="K7" i="41"/>
  <c r="G7" i="41"/>
  <c r="P6" i="41"/>
  <c r="O6" i="41"/>
  <c r="M6" i="41"/>
  <c r="K6" i="41"/>
  <c r="G6" i="41"/>
  <c r="P5" i="41"/>
  <c r="O5" i="41"/>
  <c r="Q5" i="41" s="1"/>
  <c r="M5" i="41"/>
  <c r="K5" i="41"/>
  <c r="G5" i="41"/>
  <c r="P4" i="41"/>
  <c r="O4" i="41"/>
  <c r="Q4" i="41" s="1"/>
  <c r="M4" i="41"/>
  <c r="T4" i="41" s="1"/>
  <c r="K4" i="41"/>
  <c r="G4" i="41"/>
  <c r="U13" i="48" l="1"/>
  <c r="U15" i="48"/>
  <c r="U21" i="48"/>
  <c r="U24" i="48"/>
  <c r="U27" i="48"/>
  <c r="U30" i="48"/>
  <c r="U39" i="48" s="1"/>
  <c r="U33" i="48"/>
  <c r="U36" i="48"/>
  <c r="U11" i="51"/>
  <c r="U31" i="52"/>
  <c r="T10" i="41"/>
  <c r="T19" i="41"/>
  <c r="T31" i="41"/>
  <c r="T8" i="42"/>
  <c r="T21" i="42"/>
  <c r="T33" i="42"/>
  <c r="T16" i="43"/>
  <c r="T28" i="43"/>
  <c r="T20" i="44"/>
  <c r="T32" i="44"/>
  <c r="T9" i="45"/>
  <c r="T12" i="45"/>
  <c r="U12" i="45" s="1"/>
  <c r="T18" i="45"/>
  <c r="T30" i="45"/>
  <c r="T7" i="49"/>
  <c r="Q9" i="49"/>
  <c r="Q15" i="49"/>
  <c r="T27" i="49"/>
  <c r="T4" i="50"/>
  <c r="Q13" i="50"/>
  <c r="T19" i="50"/>
  <c r="T31" i="50"/>
  <c r="T16" i="51"/>
  <c r="U16" i="51" s="1"/>
  <c r="T23" i="51"/>
  <c r="T35" i="51"/>
  <c r="T7" i="52"/>
  <c r="T12" i="52"/>
  <c r="T17" i="52"/>
  <c r="T24" i="52"/>
  <c r="T36" i="52"/>
  <c r="U12" i="48"/>
  <c r="T6" i="41"/>
  <c r="T13" i="41"/>
  <c r="U13" i="41" s="1"/>
  <c r="Q19" i="41"/>
  <c r="R19" i="41" s="1"/>
  <c r="T24" i="41"/>
  <c r="U24" i="41" s="1"/>
  <c r="Q31" i="41"/>
  <c r="T36" i="41"/>
  <c r="U36" i="41" s="1"/>
  <c r="T10" i="42"/>
  <c r="T13" i="42"/>
  <c r="U13" i="42" s="1"/>
  <c r="T26" i="42"/>
  <c r="U26" i="42" s="1"/>
  <c r="T38" i="42"/>
  <c r="P16" i="43"/>
  <c r="T21" i="43"/>
  <c r="U21" i="43" s="1"/>
  <c r="T33" i="43"/>
  <c r="U33" i="43" s="1"/>
  <c r="T5" i="44"/>
  <c r="T18" i="44"/>
  <c r="U18" i="44" s="1"/>
  <c r="P20" i="44"/>
  <c r="T25" i="44"/>
  <c r="U25" i="44" s="1"/>
  <c r="T37" i="44"/>
  <c r="U37" i="44" s="1"/>
  <c r="P18" i="45"/>
  <c r="T23" i="45"/>
  <c r="U23" i="45" s="1"/>
  <c r="T35" i="45"/>
  <c r="U35" i="45" s="1"/>
  <c r="T20" i="49"/>
  <c r="U20" i="49" s="1"/>
  <c r="T32" i="49"/>
  <c r="U32" i="49" s="1"/>
  <c r="T17" i="50"/>
  <c r="U17" i="50" s="1"/>
  <c r="Q19" i="50"/>
  <c r="T24" i="50"/>
  <c r="U24" i="50" s="1"/>
  <c r="T36" i="50"/>
  <c r="U36" i="50" s="1"/>
  <c r="T8" i="51"/>
  <c r="T28" i="51"/>
  <c r="T5" i="52"/>
  <c r="T15" i="52"/>
  <c r="T29" i="52"/>
  <c r="U29" i="41"/>
  <c r="P20" i="49"/>
  <c r="U25" i="49"/>
  <c r="U37" i="49"/>
  <c r="T29" i="50"/>
  <c r="U29" i="50" s="1"/>
  <c r="Q16" i="51"/>
  <c r="T21" i="51"/>
  <c r="T33" i="51"/>
  <c r="T22" i="52"/>
  <c r="T34" i="52"/>
  <c r="Q17" i="41"/>
  <c r="T22" i="41"/>
  <c r="Q29" i="41"/>
  <c r="T34" i="41"/>
  <c r="P19" i="42"/>
  <c r="Q19" i="42" s="1"/>
  <c r="T24" i="42"/>
  <c r="T36" i="42"/>
  <c r="T10" i="43"/>
  <c r="T13" i="43"/>
  <c r="U13" i="43" s="1"/>
  <c r="T19" i="43"/>
  <c r="T31" i="43"/>
  <c r="P5" i="49"/>
  <c r="Q5" i="49" s="1"/>
  <c r="U11" i="49"/>
  <c r="U14" i="49"/>
  <c r="U12" i="50"/>
  <c r="U13" i="51"/>
  <c r="T27" i="52"/>
  <c r="U35" i="48"/>
  <c r="T12" i="41"/>
  <c r="U12" i="41" s="1"/>
  <c r="Q15" i="41"/>
  <c r="R15" i="41" s="1"/>
  <c r="T20" i="41"/>
  <c r="U20" i="41" s="1"/>
  <c r="Q27" i="41"/>
  <c r="T32" i="41"/>
  <c r="U32" i="41" s="1"/>
  <c r="T9" i="42"/>
  <c r="T12" i="42"/>
  <c r="U12" i="42" s="1"/>
  <c r="P17" i="42"/>
  <c r="T22" i="42"/>
  <c r="U22" i="42" s="1"/>
  <c r="T34" i="42"/>
  <c r="U34" i="42" s="1"/>
  <c r="P6" i="43"/>
  <c r="T17" i="43"/>
  <c r="U17" i="43" s="1"/>
  <c r="T29" i="43"/>
  <c r="U29" i="43" s="1"/>
  <c r="T21" i="44"/>
  <c r="U21" i="44" s="1"/>
  <c r="T33" i="44"/>
  <c r="U33" i="44" s="1"/>
  <c r="P11" i="45"/>
  <c r="T19" i="45"/>
  <c r="U19" i="45" s="1"/>
  <c r="T31" i="45"/>
  <c r="U31" i="45" s="1"/>
  <c r="P38" i="45"/>
  <c r="T8" i="49"/>
  <c r="P16" i="49"/>
  <c r="T28" i="49"/>
  <c r="T20" i="50"/>
  <c r="T32" i="50"/>
  <c r="U32" i="50" s="1"/>
  <c r="T17" i="51"/>
  <c r="Q19" i="51"/>
  <c r="T24" i="51"/>
  <c r="T36" i="51"/>
  <c r="Q38" i="51"/>
  <c r="T8" i="52"/>
  <c r="T14" i="52"/>
  <c r="U14" i="52" s="1"/>
  <c r="T18" i="52"/>
  <c r="T25" i="52"/>
  <c r="T37" i="52"/>
  <c r="U18" i="48"/>
  <c r="T7" i="41"/>
  <c r="Q12" i="41"/>
  <c r="R12" i="41" s="1"/>
  <c r="U25" i="41"/>
  <c r="Q32" i="41"/>
  <c r="U37" i="41"/>
  <c r="P9" i="42"/>
  <c r="P12" i="42"/>
  <c r="U15" i="42"/>
  <c r="U27" i="42"/>
  <c r="U22" i="43"/>
  <c r="U34" i="43"/>
  <c r="U13" i="44"/>
  <c r="U26" i="44"/>
  <c r="U24" i="45"/>
  <c r="U36" i="45"/>
  <c r="U21" i="49"/>
  <c r="U33" i="49"/>
  <c r="U18" i="50"/>
  <c r="U25" i="50"/>
  <c r="U37" i="50"/>
  <c r="T29" i="51"/>
  <c r="U29" i="51" s="1"/>
  <c r="T30" i="52"/>
  <c r="U30" i="52" s="1"/>
  <c r="U11" i="45"/>
  <c r="U30" i="41"/>
  <c r="U20" i="42"/>
  <c r="U32" i="42"/>
  <c r="U12" i="43"/>
  <c r="U15" i="43"/>
  <c r="U27" i="43"/>
  <c r="U19" i="44"/>
  <c r="U31" i="44"/>
  <c r="U13" i="45"/>
  <c r="U17" i="45"/>
  <c r="U29" i="45"/>
  <c r="P15" i="48"/>
  <c r="Q15" i="48" s="1"/>
  <c r="T6" i="49"/>
  <c r="T10" i="49"/>
  <c r="T13" i="49"/>
  <c r="U13" i="49" s="1"/>
  <c r="T26" i="49"/>
  <c r="U26" i="49" s="1"/>
  <c r="T38" i="49"/>
  <c r="P5" i="50"/>
  <c r="Q5" i="50" s="1"/>
  <c r="T11" i="50"/>
  <c r="U11" i="50" s="1"/>
  <c r="T14" i="50"/>
  <c r="U14" i="50" s="1"/>
  <c r="T30" i="50"/>
  <c r="U30" i="50" s="1"/>
  <c r="T9" i="51"/>
  <c r="T12" i="51"/>
  <c r="U12" i="51" s="1"/>
  <c r="T15" i="51"/>
  <c r="U15" i="51" s="1"/>
  <c r="T22" i="51"/>
  <c r="U22" i="51" s="1"/>
  <c r="T34" i="51"/>
  <c r="U34" i="51" s="1"/>
  <c r="T6" i="52"/>
  <c r="T10" i="52"/>
  <c r="T16" i="52"/>
  <c r="U16" i="52" s="1"/>
  <c r="T23" i="52"/>
  <c r="U23" i="52" s="1"/>
  <c r="T35" i="52"/>
  <c r="U35" i="52" s="1"/>
  <c r="U17" i="42"/>
  <c r="T5" i="41"/>
  <c r="T23" i="41"/>
  <c r="U23" i="41" s="1"/>
  <c r="T35" i="41"/>
  <c r="U35" i="41" s="1"/>
  <c r="P7" i="42"/>
  <c r="Q7" i="42" s="1"/>
  <c r="T25" i="42"/>
  <c r="U25" i="42" s="1"/>
  <c r="T37" i="42"/>
  <c r="U37" i="42" s="1"/>
  <c r="T20" i="43"/>
  <c r="U20" i="43" s="1"/>
  <c r="T32" i="43"/>
  <c r="U32" i="43" s="1"/>
  <c r="T17" i="44"/>
  <c r="U16" i="44" s="1"/>
  <c r="T24" i="44"/>
  <c r="U24" i="44" s="1"/>
  <c r="T36" i="44"/>
  <c r="U36" i="44" s="1"/>
  <c r="Q8" i="45"/>
  <c r="T10" i="45"/>
  <c r="T22" i="45"/>
  <c r="U22" i="45" s="1"/>
  <c r="U34" i="45"/>
  <c r="Q8" i="49"/>
  <c r="U19" i="49"/>
  <c r="U31" i="49"/>
  <c r="P11" i="50"/>
  <c r="T16" i="50"/>
  <c r="U16" i="50" s="1"/>
  <c r="T23" i="50"/>
  <c r="U23" i="50" s="1"/>
  <c r="T35" i="50"/>
  <c r="T7" i="51"/>
  <c r="P9" i="51"/>
  <c r="P15" i="51"/>
  <c r="T27" i="51"/>
  <c r="U27" i="51" s="1"/>
  <c r="T4" i="52"/>
  <c r="P6" i="52"/>
  <c r="Q6" i="52" s="1"/>
  <c r="P10" i="52"/>
  <c r="Q10" i="52" s="1"/>
  <c r="T13" i="52"/>
  <c r="P16" i="52"/>
  <c r="Q16" i="52" s="1"/>
  <c r="T28" i="52"/>
  <c r="U28" i="52" s="1"/>
  <c r="U18" i="41"/>
  <c r="U11" i="41"/>
  <c r="U14" i="41"/>
  <c r="U16" i="41"/>
  <c r="Q23" i="41"/>
  <c r="U28" i="41"/>
  <c r="Q35" i="41"/>
  <c r="U11" i="42"/>
  <c r="T18" i="42"/>
  <c r="U18" i="42" s="1"/>
  <c r="T30" i="42"/>
  <c r="U30" i="42" s="1"/>
  <c r="T7" i="43"/>
  <c r="T25" i="43"/>
  <c r="U25" i="43" s="1"/>
  <c r="T37" i="43"/>
  <c r="U37" i="43" s="1"/>
  <c r="T29" i="44"/>
  <c r="U29" i="44" s="1"/>
  <c r="T6" i="45"/>
  <c r="T15" i="45"/>
  <c r="U15" i="45" s="1"/>
  <c r="T27" i="45"/>
  <c r="U27" i="45" s="1"/>
  <c r="T17" i="49"/>
  <c r="U17" i="49" s="1"/>
  <c r="U24" i="49"/>
  <c r="U36" i="49"/>
  <c r="Q18" i="50"/>
  <c r="U20" i="51"/>
  <c r="U32" i="51"/>
  <c r="U21" i="52"/>
  <c r="U33" i="52"/>
  <c r="U21" i="41"/>
  <c r="Q28" i="41"/>
  <c r="U33" i="41"/>
  <c r="P5" i="42"/>
  <c r="Q5" i="42" s="1"/>
  <c r="U35" i="42"/>
  <c r="U18" i="43"/>
  <c r="U30" i="43"/>
  <c r="Q4" i="44"/>
  <c r="U15" i="44"/>
  <c r="U22" i="44"/>
  <c r="U34" i="44"/>
  <c r="U20" i="45"/>
  <c r="U32" i="45"/>
  <c r="T29" i="49"/>
  <c r="U29" i="49" s="1"/>
  <c r="T21" i="50"/>
  <c r="U21" i="50" s="1"/>
  <c r="T33" i="50"/>
  <c r="U33" i="50" s="1"/>
  <c r="T5" i="51"/>
  <c r="T18" i="51"/>
  <c r="U18" i="51" s="1"/>
  <c r="P20" i="51"/>
  <c r="T25" i="51"/>
  <c r="U25" i="51" s="1"/>
  <c r="T37" i="51"/>
  <c r="U37" i="51" s="1"/>
  <c r="T9" i="52"/>
  <c r="T19" i="52"/>
  <c r="U19" i="52" s="1"/>
  <c r="T26" i="52"/>
  <c r="U26" i="52" s="1"/>
  <c r="Q14" i="41"/>
  <c r="R14" i="41" s="1"/>
  <c r="Q13" i="41"/>
  <c r="R13" i="41" s="1"/>
  <c r="Q18" i="41"/>
  <c r="Q24" i="41"/>
  <c r="Q30" i="41"/>
  <c r="Q38" i="41"/>
  <c r="R38" i="41" s="1"/>
  <c r="Q13" i="45"/>
  <c r="P6" i="45"/>
  <c r="P16" i="45"/>
  <c r="Q16" i="45" s="1"/>
  <c r="P5" i="45"/>
  <c r="Q5" i="45" s="1"/>
  <c r="P15" i="45"/>
  <c r="Q15" i="45" s="1"/>
  <c r="P9" i="45"/>
  <c r="P19" i="45"/>
  <c r="Q19" i="45" s="1"/>
  <c r="P9" i="44"/>
  <c r="Q9" i="44" s="1"/>
  <c r="P15" i="44"/>
  <c r="Q15" i="44" s="1"/>
  <c r="Q16" i="44"/>
  <c r="P11" i="44"/>
  <c r="Q11" i="44" s="1"/>
  <c r="Q5" i="43"/>
  <c r="Q19" i="43"/>
  <c r="P11" i="43"/>
  <c r="P9" i="43"/>
  <c r="Q9" i="43" s="1"/>
  <c r="P15" i="43"/>
  <c r="Q15" i="43" s="1"/>
  <c r="P23" i="43"/>
  <c r="P13" i="43"/>
  <c r="Q13" i="43" s="1"/>
  <c r="P20" i="43"/>
  <c r="Q20" i="43" s="1"/>
  <c r="P18" i="42"/>
  <c r="Q18" i="42" s="1"/>
  <c r="P20" i="42"/>
  <c r="P6" i="42"/>
  <c r="Q6" i="42" s="1"/>
  <c r="P10" i="42"/>
  <c r="Q12" i="42"/>
  <c r="P16" i="42"/>
  <c r="Q16" i="42" s="1"/>
  <c r="Q17" i="42"/>
  <c r="R8" i="41"/>
  <c r="Q11" i="41"/>
  <c r="R11" i="41" s="1"/>
  <c r="R18" i="41"/>
  <c r="Q20" i="41"/>
  <c r="R20" i="41" s="1"/>
  <c r="R4" i="41"/>
  <c r="Q6" i="41"/>
  <c r="R6" i="41" s="1"/>
  <c r="R7" i="41"/>
  <c r="Q16" i="41"/>
  <c r="R16" i="41" s="1"/>
  <c r="R17" i="41"/>
  <c r="R9" i="41"/>
  <c r="Q11" i="45"/>
  <c r="Q4" i="45"/>
  <c r="Q18" i="45"/>
  <c r="Q9" i="45"/>
  <c r="Q8" i="44"/>
  <c r="Q5" i="44"/>
  <c r="Q19" i="44"/>
  <c r="Q16" i="43"/>
  <c r="Q11" i="43"/>
  <c r="Q4" i="43"/>
  <c r="Q18" i="43"/>
  <c r="Q9" i="42"/>
  <c r="Q13" i="42"/>
  <c r="R5" i="41"/>
  <c r="R1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Q8" i="48"/>
  <c r="Q12" i="48"/>
  <c r="Q4" i="48"/>
  <c r="Q13" i="48"/>
  <c r="Q19" i="48"/>
  <c r="P7" i="48"/>
  <c r="Q7" i="48"/>
  <c r="Q18" i="48"/>
  <c r="Q6" i="48"/>
  <c r="P5" i="48"/>
  <c r="Q5" i="48" s="1"/>
  <c r="Q9" i="48"/>
  <c r="Q11" i="48"/>
  <c r="P16" i="48"/>
  <c r="Q16" i="48" s="1"/>
  <c r="Q20" i="48"/>
  <c r="P10" i="48"/>
  <c r="Q10" i="48" s="1"/>
  <c r="Q6" i="50"/>
  <c r="Q16" i="50"/>
  <c r="Q4" i="50"/>
  <c r="Q11" i="50"/>
  <c r="Q19" i="49"/>
  <c r="Q16" i="49"/>
  <c r="Q4" i="49"/>
  <c r="Q5" i="51"/>
  <c r="Q8" i="51"/>
  <c r="Q9" i="51"/>
  <c r="Q11" i="51"/>
  <c r="Q13" i="51"/>
  <c r="Q15" i="51"/>
  <c r="Q11" i="52"/>
  <c r="Q13" i="52"/>
  <c r="Q5" i="52"/>
  <c r="Q15" i="52"/>
  <c r="Q7" i="52"/>
  <c r="Q12" i="52"/>
  <c r="Q17" i="52"/>
  <c r="Q20" i="52"/>
  <c r="Q14" i="52"/>
  <c r="Q18" i="52"/>
  <c r="P4" i="52"/>
  <c r="Q4" i="52" s="1"/>
  <c r="P25" i="52"/>
  <c r="Q25" i="52" s="1"/>
  <c r="P26" i="52"/>
  <c r="Q26" i="52" s="1"/>
  <c r="P30" i="52"/>
  <c r="Q30" i="52" s="1"/>
  <c r="P31" i="52"/>
  <c r="Q31" i="52" s="1"/>
  <c r="P8" i="52"/>
  <c r="Q8" i="52" s="1"/>
  <c r="P18" i="52"/>
  <c r="P21" i="52"/>
  <c r="Q21" i="52" s="1"/>
  <c r="P22" i="52"/>
  <c r="Q22" i="52" s="1"/>
  <c r="P23" i="52"/>
  <c r="Q23" i="52" s="1"/>
  <c r="P24" i="52"/>
  <c r="Q24" i="52" s="1"/>
  <c r="P27" i="52"/>
  <c r="Q27" i="52" s="1"/>
  <c r="P28" i="52"/>
  <c r="Q28" i="52" s="1"/>
  <c r="P29" i="52"/>
  <c r="Q29" i="52" s="1"/>
  <c r="P32" i="52"/>
  <c r="Q32" i="52" s="1"/>
  <c r="P33" i="52"/>
  <c r="Q33" i="52" s="1"/>
  <c r="P34" i="52"/>
  <c r="Q34" i="52" s="1"/>
  <c r="P35" i="52"/>
  <c r="Q35" i="52" s="1"/>
  <c r="R35" i="52" s="1"/>
  <c r="P36" i="52"/>
  <c r="Q36" i="52" s="1"/>
  <c r="P37" i="52"/>
  <c r="Q37" i="52" s="1"/>
  <c r="P38" i="52"/>
  <c r="Q38" i="52" s="1"/>
  <c r="Q33" i="51"/>
  <c r="Q20" i="51"/>
  <c r="Q28" i="51"/>
  <c r="Q6" i="51"/>
  <c r="P7" i="51"/>
  <c r="Q7" i="51" s="1"/>
  <c r="P10" i="51"/>
  <c r="Q10" i="51" s="1"/>
  <c r="P12" i="51"/>
  <c r="Q12" i="51" s="1"/>
  <c r="P14" i="51"/>
  <c r="Q14" i="51" s="1"/>
  <c r="P17" i="51"/>
  <c r="Q17" i="51" s="1"/>
  <c r="P21" i="51"/>
  <c r="Q21" i="51" s="1"/>
  <c r="P22" i="51"/>
  <c r="Q22" i="51" s="1"/>
  <c r="P23" i="51"/>
  <c r="Q23" i="51" s="1"/>
  <c r="P24" i="51"/>
  <c r="Q24" i="51" s="1"/>
  <c r="P25" i="51"/>
  <c r="Q25" i="51" s="1"/>
  <c r="P26" i="51"/>
  <c r="Q26" i="51" s="1"/>
  <c r="P27" i="51"/>
  <c r="Q27" i="51" s="1"/>
  <c r="P28" i="51"/>
  <c r="P29" i="51"/>
  <c r="Q29" i="51" s="1"/>
  <c r="P30" i="51"/>
  <c r="Q30" i="51" s="1"/>
  <c r="P31" i="51"/>
  <c r="Q31" i="51" s="1"/>
  <c r="P32" i="51"/>
  <c r="Q32" i="51" s="1"/>
  <c r="P33" i="51"/>
  <c r="P34" i="51"/>
  <c r="Q34" i="51" s="1"/>
  <c r="P35" i="51"/>
  <c r="Q35" i="51" s="1"/>
  <c r="P36" i="51"/>
  <c r="Q36" i="51" s="1"/>
  <c r="P37" i="51"/>
  <c r="Q37" i="51" s="1"/>
  <c r="R37" i="51" s="1"/>
  <c r="Q20" i="50"/>
  <c r="Q38" i="50"/>
  <c r="P7" i="50"/>
  <c r="Q7" i="50" s="1"/>
  <c r="P10" i="50"/>
  <c r="Q10" i="50" s="1"/>
  <c r="P12" i="50"/>
  <c r="Q12" i="50" s="1"/>
  <c r="P14" i="50"/>
  <c r="Q14" i="50" s="1"/>
  <c r="P17" i="50"/>
  <c r="Q17" i="50" s="1"/>
  <c r="P21" i="50"/>
  <c r="Q21" i="50" s="1"/>
  <c r="P22" i="50"/>
  <c r="Q22" i="50" s="1"/>
  <c r="P23" i="50"/>
  <c r="Q23" i="50" s="1"/>
  <c r="P24" i="50"/>
  <c r="Q24" i="50" s="1"/>
  <c r="P25" i="50"/>
  <c r="Q25" i="50" s="1"/>
  <c r="P26" i="50"/>
  <c r="Q26" i="50" s="1"/>
  <c r="P27" i="50"/>
  <c r="Q27" i="50" s="1"/>
  <c r="P28" i="50"/>
  <c r="Q28" i="50" s="1"/>
  <c r="P29" i="50"/>
  <c r="Q29" i="50" s="1"/>
  <c r="P30" i="50"/>
  <c r="Q30" i="50" s="1"/>
  <c r="P31" i="50"/>
  <c r="Q31" i="50" s="1"/>
  <c r="R31" i="50" s="1"/>
  <c r="P32" i="50"/>
  <c r="Q32" i="50" s="1"/>
  <c r="P33" i="50"/>
  <c r="Q33" i="50" s="1"/>
  <c r="P34" i="50"/>
  <c r="Q34" i="50" s="1"/>
  <c r="P35" i="50"/>
  <c r="Q35" i="50" s="1"/>
  <c r="P36" i="50"/>
  <c r="Q36" i="50" s="1"/>
  <c r="P37" i="50"/>
  <c r="Q37" i="50" s="1"/>
  <c r="Q27" i="49"/>
  <c r="Q20" i="49"/>
  <c r="Q36" i="49"/>
  <c r="Q21" i="49"/>
  <c r="Q6" i="49"/>
  <c r="P7" i="49"/>
  <c r="Q7" i="49" s="1"/>
  <c r="P10" i="49"/>
  <c r="Q10" i="49" s="1"/>
  <c r="P12" i="49"/>
  <c r="Q12" i="49" s="1"/>
  <c r="P14" i="49"/>
  <c r="Q14" i="49" s="1"/>
  <c r="P17" i="49"/>
  <c r="Q17" i="49" s="1"/>
  <c r="P21" i="49"/>
  <c r="P22" i="49"/>
  <c r="Q22" i="49" s="1"/>
  <c r="P23" i="49"/>
  <c r="Q23" i="49" s="1"/>
  <c r="P24" i="49"/>
  <c r="Q24" i="49" s="1"/>
  <c r="P25" i="49"/>
  <c r="Q25" i="49" s="1"/>
  <c r="P26" i="49"/>
  <c r="Q26" i="49" s="1"/>
  <c r="R26" i="49" s="1"/>
  <c r="P27" i="49"/>
  <c r="P28" i="49"/>
  <c r="Q28" i="49" s="1"/>
  <c r="P29" i="49"/>
  <c r="Q29" i="49" s="1"/>
  <c r="P30" i="49"/>
  <c r="Q30" i="49" s="1"/>
  <c r="P31" i="49"/>
  <c r="Q31" i="49" s="1"/>
  <c r="P32" i="49"/>
  <c r="Q32" i="49" s="1"/>
  <c r="P33" i="49"/>
  <c r="Q33" i="49" s="1"/>
  <c r="P34" i="49"/>
  <c r="Q34" i="49" s="1"/>
  <c r="P35" i="49"/>
  <c r="Q35" i="49" s="1"/>
  <c r="R35" i="49" s="1"/>
  <c r="P36" i="49"/>
  <c r="P37" i="49"/>
  <c r="Q37" i="49" s="1"/>
  <c r="P38" i="49"/>
  <c r="Q38" i="49" s="1"/>
  <c r="P23" i="48"/>
  <c r="Q23" i="48" s="1"/>
  <c r="P24" i="48"/>
  <c r="Q24" i="48" s="1"/>
  <c r="P25" i="48"/>
  <c r="Q25" i="48" s="1"/>
  <c r="P26" i="48"/>
  <c r="Q26" i="48" s="1"/>
  <c r="P27" i="48"/>
  <c r="Q27" i="48" s="1"/>
  <c r="P28" i="48"/>
  <c r="Q28" i="48" s="1"/>
  <c r="P29" i="48"/>
  <c r="Q29" i="48" s="1"/>
  <c r="P30" i="48"/>
  <c r="Q30" i="48" s="1"/>
  <c r="P31" i="48"/>
  <c r="Q31" i="48" s="1"/>
  <c r="P32" i="48"/>
  <c r="Q32" i="48" s="1"/>
  <c r="P33" i="48"/>
  <c r="Q33" i="48" s="1"/>
  <c r="P34" i="48"/>
  <c r="Q34" i="48" s="1"/>
  <c r="P35" i="48"/>
  <c r="Q35" i="48" s="1"/>
  <c r="P36" i="48"/>
  <c r="Q36" i="48" s="1"/>
  <c r="P37" i="48"/>
  <c r="Q37" i="48" s="1"/>
  <c r="P38" i="48"/>
  <c r="Q38" i="48" s="1"/>
  <c r="P12" i="48"/>
  <c r="P14" i="48"/>
  <c r="Q14" i="48" s="1"/>
  <c r="P17" i="48"/>
  <c r="Q17" i="48" s="1"/>
  <c r="P21" i="48"/>
  <c r="Q21" i="48" s="1"/>
  <c r="P22" i="48"/>
  <c r="Q22" i="48" s="1"/>
  <c r="Q28" i="45"/>
  <c r="Q29" i="45"/>
  <c r="Q7" i="45"/>
  <c r="Q20" i="45"/>
  <c r="Q6" i="45"/>
  <c r="Q38" i="45"/>
  <c r="P7" i="45"/>
  <c r="P10" i="45"/>
  <c r="Q10" i="45" s="1"/>
  <c r="P12" i="45"/>
  <c r="Q12" i="45" s="1"/>
  <c r="P14" i="45"/>
  <c r="Q14" i="45" s="1"/>
  <c r="P17" i="45"/>
  <c r="Q17" i="45" s="1"/>
  <c r="P21" i="45"/>
  <c r="Q21" i="45" s="1"/>
  <c r="P22" i="45"/>
  <c r="Q22" i="45" s="1"/>
  <c r="P23" i="45"/>
  <c r="Q23" i="45" s="1"/>
  <c r="P24" i="45"/>
  <c r="Q24" i="45" s="1"/>
  <c r="P25" i="45"/>
  <c r="Q25" i="45" s="1"/>
  <c r="P26" i="45"/>
  <c r="Q26" i="45" s="1"/>
  <c r="P27" i="45"/>
  <c r="Q27" i="45" s="1"/>
  <c r="P28" i="45"/>
  <c r="P29" i="45"/>
  <c r="P30" i="45"/>
  <c r="Q30" i="45" s="1"/>
  <c r="P31" i="45"/>
  <c r="Q31" i="45" s="1"/>
  <c r="P32" i="45"/>
  <c r="Q32" i="45" s="1"/>
  <c r="P33" i="45"/>
  <c r="Q33" i="45" s="1"/>
  <c r="P34" i="45"/>
  <c r="Q34" i="45" s="1"/>
  <c r="P35" i="45"/>
  <c r="Q35" i="45" s="1"/>
  <c r="P36" i="45"/>
  <c r="Q36" i="45" s="1"/>
  <c r="P37" i="45"/>
  <c r="Q37" i="45" s="1"/>
  <c r="Q20" i="44"/>
  <c r="Q36" i="44"/>
  <c r="Q6" i="44"/>
  <c r="Q38" i="44"/>
  <c r="P7" i="44"/>
  <c r="Q7" i="44" s="1"/>
  <c r="P10" i="44"/>
  <c r="Q10" i="44" s="1"/>
  <c r="P12" i="44"/>
  <c r="Q12" i="44" s="1"/>
  <c r="P14" i="44"/>
  <c r="Q14" i="44" s="1"/>
  <c r="P17" i="44"/>
  <c r="Q17" i="44" s="1"/>
  <c r="P21" i="44"/>
  <c r="Q21" i="44" s="1"/>
  <c r="P22" i="44"/>
  <c r="Q22" i="44" s="1"/>
  <c r="P23" i="44"/>
  <c r="Q23" i="44" s="1"/>
  <c r="P24" i="44"/>
  <c r="Q24" i="44" s="1"/>
  <c r="P25" i="44"/>
  <c r="Q25" i="44" s="1"/>
  <c r="P26" i="44"/>
  <c r="Q26" i="44" s="1"/>
  <c r="P27" i="44"/>
  <c r="Q27" i="44" s="1"/>
  <c r="P28" i="44"/>
  <c r="Q28" i="44" s="1"/>
  <c r="R28" i="44" s="1"/>
  <c r="P29" i="44"/>
  <c r="Q29" i="44" s="1"/>
  <c r="P30" i="44"/>
  <c r="Q30" i="44" s="1"/>
  <c r="P31" i="44"/>
  <c r="Q31" i="44" s="1"/>
  <c r="P32" i="44"/>
  <c r="Q32" i="44" s="1"/>
  <c r="P33" i="44"/>
  <c r="Q33" i="44" s="1"/>
  <c r="P34" i="44"/>
  <c r="Q34" i="44" s="1"/>
  <c r="P35" i="44"/>
  <c r="Q35" i="44" s="1"/>
  <c r="P36" i="44"/>
  <c r="P37" i="44"/>
  <c r="Q37" i="44" s="1"/>
  <c r="Q33" i="43"/>
  <c r="Q6" i="43"/>
  <c r="Q22" i="43"/>
  <c r="P7" i="43"/>
  <c r="Q7" i="43" s="1"/>
  <c r="P10" i="43"/>
  <c r="Q10" i="43" s="1"/>
  <c r="P12" i="43"/>
  <c r="Q12" i="43" s="1"/>
  <c r="P14" i="43"/>
  <c r="Q14" i="43" s="1"/>
  <c r="P17" i="43"/>
  <c r="Q17" i="43" s="1"/>
  <c r="P21" i="43"/>
  <c r="Q21" i="43" s="1"/>
  <c r="P22" i="43"/>
  <c r="P24" i="43"/>
  <c r="Q24" i="43" s="1"/>
  <c r="P25" i="43"/>
  <c r="Q25" i="43" s="1"/>
  <c r="P26" i="43"/>
  <c r="Q26" i="43" s="1"/>
  <c r="P27" i="43"/>
  <c r="Q27" i="43" s="1"/>
  <c r="P28" i="43"/>
  <c r="Q28" i="43" s="1"/>
  <c r="P29" i="43"/>
  <c r="Q29" i="43" s="1"/>
  <c r="P30" i="43"/>
  <c r="Q30" i="43" s="1"/>
  <c r="P31" i="43"/>
  <c r="Q31" i="43" s="1"/>
  <c r="P32" i="43"/>
  <c r="Q32" i="43" s="1"/>
  <c r="P33" i="43"/>
  <c r="P34" i="43"/>
  <c r="Q34" i="43" s="1"/>
  <c r="P35" i="43"/>
  <c r="Q35" i="43" s="1"/>
  <c r="P36" i="43"/>
  <c r="Q36" i="43" s="1"/>
  <c r="P37" i="43"/>
  <c r="Q37" i="43" s="1"/>
  <c r="P38" i="43"/>
  <c r="Q38" i="43" s="1"/>
  <c r="Q23" i="43"/>
  <c r="Q10" i="42"/>
  <c r="Q20" i="42"/>
  <c r="Q37" i="42"/>
  <c r="Q14" i="42"/>
  <c r="Q26" i="42"/>
  <c r="P8" i="42"/>
  <c r="Q8" i="42" s="1"/>
  <c r="P21" i="42"/>
  <c r="Q21" i="42" s="1"/>
  <c r="P22" i="42"/>
  <c r="Q22" i="42" s="1"/>
  <c r="P23" i="42"/>
  <c r="Q23" i="42" s="1"/>
  <c r="P24" i="42"/>
  <c r="Q24" i="42" s="1"/>
  <c r="P25" i="42"/>
  <c r="Q25" i="42" s="1"/>
  <c r="P26" i="42"/>
  <c r="P27" i="42"/>
  <c r="Q27" i="42" s="1"/>
  <c r="P28" i="42"/>
  <c r="Q28" i="42" s="1"/>
  <c r="P29" i="42"/>
  <c r="Q29" i="42" s="1"/>
  <c r="P30" i="42"/>
  <c r="Q30" i="42" s="1"/>
  <c r="P31" i="42"/>
  <c r="Q31" i="42" s="1"/>
  <c r="P32" i="42"/>
  <c r="Q32" i="42" s="1"/>
  <c r="P33" i="42"/>
  <c r="Q33" i="42" s="1"/>
  <c r="P34" i="42"/>
  <c r="Q34" i="42" s="1"/>
  <c r="P35" i="42"/>
  <c r="Q35" i="42" s="1"/>
  <c r="P36" i="42"/>
  <c r="Q36" i="42" s="1"/>
  <c r="P37" i="42"/>
  <c r="P38" i="42"/>
  <c r="Q38" i="42" s="1"/>
  <c r="P4" i="42"/>
  <c r="Q4" i="42" s="1"/>
  <c r="U24" i="51" l="1"/>
  <c r="U24" i="42"/>
  <c r="U23" i="51"/>
  <c r="R35" i="51"/>
  <c r="R29" i="52"/>
  <c r="R25" i="52"/>
  <c r="U17" i="51"/>
  <c r="U34" i="41"/>
  <c r="U31" i="50"/>
  <c r="U32" i="44"/>
  <c r="U12" i="49"/>
  <c r="U16" i="49"/>
  <c r="U36" i="43"/>
  <c r="U21" i="45"/>
  <c r="U19" i="50"/>
  <c r="U20" i="44"/>
  <c r="R22" i="49"/>
  <c r="S24" i="41"/>
  <c r="U29" i="42"/>
  <c r="U26" i="45"/>
  <c r="U20" i="50"/>
  <c r="U27" i="52"/>
  <c r="U35" i="44"/>
  <c r="U22" i="41"/>
  <c r="U28" i="43"/>
  <c r="U39" i="43" s="1"/>
  <c r="U28" i="49"/>
  <c r="U23" i="44"/>
  <c r="U14" i="45"/>
  <c r="U13" i="50"/>
  <c r="U16" i="43"/>
  <c r="U25" i="52"/>
  <c r="U26" i="51"/>
  <c r="U14" i="51"/>
  <c r="U36" i="52"/>
  <c r="U27" i="49"/>
  <c r="U33" i="42"/>
  <c r="R21" i="50"/>
  <c r="U28" i="44"/>
  <c r="U39" i="44" s="1"/>
  <c r="U35" i="50"/>
  <c r="U18" i="52"/>
  <c r="U31" i="43"/>
  <c r="U34" i="52"/>
  <c r="U24" i="52"/>
  <c r="U21" i="42"/>
  <c r="R27" i="45"/>
  <c r="R30" i="49"/>
  <c r="R37" i="52"/>
  <c r="U24" i="43"/>
  <c r="U17" i="44"/>
  <c r="U34" i="50"/>
  <c r="U19" i="43"/>
  <c r="U22" i="52"/>
  <c r="U29" i="52"/>
  <c r="U17" i="52"/>
  <c r="R37" i="50"/>
  <c r="U28" i="50"/>
  <c r="U22" i="50"/>
  <c r="U39" i="50" s="1"/>
  <c r="U33" i="51"/>
  <c r="U15" i="52"/>
  <c r="U12" i="52"/>
  <c r="U31" i="41"/>
  <c r="U39" i="41" s="1"/>
  <c r="R24" i="50"/>
  <c r="R27" i="51"/>
  <c r="U15" i="50"/>
  <c r="U21" i="51"/>
  <c r="U39" i="51" s="1"/>
  <c r="U30" i="45"/>
  <c r="U39" i="45" s="1"/>
  <c r="U19" i="41"/>
  <c r="R34" i="44"/>
  <c r="R22" i="44"/>
  <c r="R35" i="50"/>
  <c r="R23" i="50"/>
  <c r="R31" i="52"/>
  <c r="U23" i="42"/>
  <c r="U13" i="52"/>
  <c r="U39" i="49"/>
  <c r="U36" i="51"/>
  <c r="U36" i="42"/>
  <c r="U28" i="51"/>
  <c r="U35" i="51"/>
  <c r="U18" i="45"/>
  <c r="S34" i="41"/>
  <c r="S28" i="41"/>
  <c r="S22" i="41"/>
  <c r="S32" i="41"/>
  <c r="S26" i="41"/>
  <c r="S30" i="41"/>
  <c r="R26" i="45"/>
  <c r="R30" i="45"/>
  <c r="R35" i="45"/>
  <c r="R23" i="45"/>
  <c r="R32" i="44"/>
  <c r="R28" i="43"/>
  <c r="R21" i="43"/>
  <c r="R32" i="43"/>
  <c r="R25" i="42"/>
  <c r="S35" i="41"/>
  <c r="S29" i="41"/>
  <c r="S23" i="41"/>
  <c r="R37" i="45"/>
  <c r="R26" i="44"/>
  <c r="R30" i="44"/>
  <c r="R24" i="44"/>
  <c r="R37" i="44"/>
  <c r="R35" i="44"/>
  <c r="R22" i="43"/>
  <c r="R26" i="43"/>
  <c r="R37" i="43"/>
  <c r="R36" i="43"/>
  <c r="R24" i="43"/>
  <c r="R32" i="42"/>
  <c r="R30" i="42"/>
  <c r="R35" i="42"/>
  <c r="R23" i="42"/>
  <c r="R34" i="42"/>
  <c r="R22" i="42"/>
  <c r="S21" i="41"/>
  <c r="S37" i="41"/>
  <c r="S31" i="41"/>
  <c r="S33" i="41"/>
  <c r="S25" i="41"/>
  <c r="S36" i="41"/>
  <c r="S27" i="41"/>
  <c r="R32" i="48"/>
  <c r="R23" i="48"/>
  <c r="R22" i="48"/>
  <c r="R31" i="48"/>
  <c r="R28" i="48"/>
  <c r="R35" i="48"/>
  <c r="R27" i="50"/>
  <c r="R33" i="49"/>
  <c r="R29" i="49"/>
  <c r="R25" i="49"/>
  <c r="R37" i="48"/>
  <c r="R25" i="48"/>
  <c r="R27" i="48"/>
  <c r="R23" i="52"/>
  <c r="R33" i="52"/>
  <c r="R27" i="52"/>
  <c r="R22" i="51"/>
  <c r="R30" i="51"/>
  <c r="R26" i="51"/>
  <c r="R32" i="51"/>
  <c r="R36" i="52"/>
  <c r="R34" i="52"/>
  <c r="R28" i="52"/>
  <c r="R30" i="52"/>
  <c r="R24" i="52"/>
  <c r="R38" i="52" s="1"/>
  <c r="R26" i="52"/>
  <c r="R22" i="52"/>
  <c r="R32" i="52"/>
  <c r="R29" i="51"/>
  <c r="R24" i="51"/>
  <c r="R25" i="51"/>
  <c r="R31" i="51"/>
  <c r="R23" i="51"/>
  <c r="R28" i="51"/>
  <c r="R21" i="51"/>
  <c r="R33" i="51"/>
  <c r="R34" i="51"/>
  <c r="R36" i="51"/>
  <c r="R34" i="50"/>
  <c r="R26" i="50"/>
  <c r="R33" i="50"/>
  <c r="R29" i="50"/>
  <c r="R30" i="50"/>
  <c r="R32" i="50"/>
  <c r="R28" i="50"/>
  <c r="R36" i="50"/>
  <c r="R22" i="50"/>
  <c r="R25" i="50"/>
  <c r="R28" i="49"/>
  <c r="R32" i="49"/>
  <c r="R34" i="49"/>
  <c r="R37" i="49"/>
  <c r="R24" i="49"/>
  <c r="R36" i="49"/>
  <c r="R21" i="49"/>
  <c r="R31" i="49"/>
  <c r="R27" i="49"/>
  <c r="R23" i="49"/>
  <c r="R21" i="48"/>
  <c r="R34" i="48"/>
  <c r="R30" i="48"/>
  <c r="R36" i="48"/>
  <c r="R29" i="48"/>
  <c r="R24" i="48"/>
  <c r="R26" i="48"/>
  <c r="R33" i="48"/>
  <c r="R22" i="45"/>
  <c r="R34" i="45"/>
  <c r="R25" i="45"/>
  <c r="R21" i="45"/>
  <c r="R33" i="45"/>
  <c r="R32" i="45"/>
  <c r="R36" i="45"/>
  <c r="R29" i="45"/>
  <c r="R28" i="45"/>
  <c r="R24" i="45"/>
  <c r="R31" i="45"/>
  <c r="R31" i="44"/>
  <c r="R27" i="44"/>
  <c r="R23" i="44"/>
  <c r="R33" i="44"/>
  <c r="R29" i="44"/>
  <c r="R38" i="44" s="1"/>
  <c r="R25" i="44"/>
  <c r="R21" i="44"/>
  <c r="R36" i="44"/>
  <c r="R35" i="43"/>
  <c r="R31" i="43"/>
  <c r="R27" i="43"/>
  <c r="R30" i="43"/>
  <c r="R34" i="43"/>
  <c r="R25" i="43"/>
  <c r="R23" i="43"/>
  <c r="R29" i="43"/>
  <c r="R33" i="43"/>
  <c r="R21" i="42"/>
  <c r="R29" i="42"/>
  <c r="R28" i="42"/>
  <c r="R31" i="42"/>
  <c r="R27" i="42"/>
  <c r="R26" i="42"/>
  <c r="R33" i="42"/>
  <c r="R36" i="42"/>
  <c r="R24" i="42"/>
  <c r="R37" i="42"/>
  <c r="R38" i="51" l="1"/>
  <c r="R38" i="50"/>
  <c r="R38" i="42"/>
  <c r="U39" i="42"/>
  <c r="R38" i="43"/>
  <c r="R38" i="48"/>
  <c r="R38" i="49"/>
  <c r="R38" i="45"/>
  <c r="S38" i="41"/>
  <c r="D13" i="36" l="1"/>
  <c r="D14" i="36"/>
  <c r="D15" i="36"/>
  <c r="D12" i="36"/>
  <c r="K4" i="36"/>
  <c r="O38" i="40"/>
  <c r="N38" i="40"/>
  <c r="P38" i="40" s="1"/>
  <c r="M38" i="40"/>
  <c r="K38" i="40"/>
  <c r="G38" i="40"/>
  <c r="O37" i="40"/>
  <c r="N37" i="40"/>
  <c r="M37" i="40"/>
  <c r="T37" i="40" s="1"/>
  <c r="K37" i="40"/>
  <c r="G37" i="40"/>
  <c r="O36" i="40"/>
  <c r="N36" i="40"/>
  <c r="M36" i="40"/>
  <c r="K36" i="40"/>
  <c r="G36" i="40"/>
  <c r="O35" i="40"/>
  <c r="N35" i="40"/>
  <c r="M35" i="40"/>
  <c r="T35" i="40" s="1"/>
  <c r="K35" i="40"/>
  <c r="G35" i="40"/>
  <c r="O34" i="40"/>
  <c r="N34" i="40"/>
  <c r="M34" i="40"/>
  <c r="K34" i="40"/>
  <c r="G34" i="40"/>
  <c r="O33" i="40"/>
  <c r="N33" i="40"/>
  <c r="M33" i="40"/>
  <c r="T33" i="40" s="1"/>
  <c r="K33" i="40"/>
  <c r="G33" i="40"/>
  <c r="O32" i="40"/>
  <c r="N32" i="40"/>
  <c r="M32" i="40"/>
  <c r="K32" i="40"/>
  <c r="G32" i="40"/>
  <c r="O31" i="40"/>
  <c r="N31" i="40"/>
  <c r="M31" i="40"/>
  <c r="K31" i="40"/>
  <c r="G31" i="40"/>
  <c r="O30" i="40"/>
  <c r="N30" i="40"/>
  <c r="M30" i="40"/>
  <c r="T30" i="40" s="1"/>
  <c r="K30" i="40"/>
  <c r="G30" i="40"/>
  <c r="O29" i="40"/>
  <c r="N29" i="40"/>
  <c r="M29" i="40"/>
  <c r="K29" i="40"/>
  <c r="G29" i="40"/>
  <c r="O28" i="40"/>
  <c r="N28" i="40"/>
  <c r="M28" i="40"/>
  <c r="K28" i="40"/>
  <c r="G28" i="40"/>
  <c r="O27" i="40"/>
  <c r="N27" i="40"/>
  <c r="M27" i="40"/>
  <c r="K27" i="40"/>
  <c r="G27" i="40"/>
  <c r="O26" i="40"/>
  <c r="N26" i="40"/>
  <c r="M26" i="40"/>
  <c r="K26" i="40"/>
  <c r="G26" i="40"/>
  <c r="O25" i="40"/>
  <c r="N25" i="40"/>
  <c r="M25" i="40"/>
  <c r="T25" i="40" s="1"/>
  <c r="K25" i="40"/>
  <c r="G25" i="40"/>
  <c r="O24" i="40"/>
  <c r="N24" i="40"/>
  <c r="M24" i="40"/>
  <c r="K24" i="40"/>
  <c r="G24" i="40"/>
  <c r="O23" i="40"/>
  <c r="N23" i="40"/>
  <c r="M23" i="40"/>
  <c r="T23" i="40" s="1"/>
  <c r="K23" i="40"/>
  <c r="G23" i="40"/>
  <c r="O22" i="40"/>
  <c r="N22" i="40"/>
  <c r="M22" i="40"/>
  <c r="T22" i="40" s="1"/>
  <c r="K22" i="40"/>
  <c r="G22" i="40"/>
  <c r="O21" i="40"/>
  <c r="N21" i="40"/>
  <c r="M21" i="40"/>
  <c r="T21" i="40" s="1"/>
  <c r="U21" i="40" s="1"/>
  <c r="K21" i="40"/>
  <c r="G21" i="40"/>
  <c r="O20" i="40"/>
  <c r="N20" i="40"/>
  <c r="M20" i="40"/>
  <c r="K20" i="40"/>
  <c r="G20" i="40"/>
  <c r="O19" i="40"/>
  <c r="N19" i="40"/>
  <c r="M19" i="40"/>
  <c r="K19" i="40"/>
  <c r="G19" i="40"/>
  <c r="O18" i="40"/>
  <c r="N18" i="40"/>
  <c r="P18" i="40" s="1"/>
  <c r="Q18" i="40" s="1"/>
  <c r="M18" i="40"/>
  <c r="T18" i="40" s="1"/>
  <c r="K18" i="40"/>
  <c r="G18" i="40"/>
  <c r="O17" i="40"/>
  <c r="N17" i="40"/>
  <c r="M17" i="40"/>
  <c r="K17" i="40"/>
  <c r="G17" i="40"/>
  <c r="O16" i="40"/>
  <c r="N16" i="40"/>
  <c r="M16" i="40"/>
  <c r="K16" i="40"/>
  <c r="G16" i="40"/>
  <c r="O15" i="40"/>
  <c r="N15" i="40"/>
  <c r="M15" i="40"/>
  <c r="K15" i="40"/>
  <c r="G15" i="40"/>
  <c r="F15" i="40"/>
  <c r="E15" i="40"/>
  <c r="D15" i="40"/>
  <c r="O14" i="40"/>
  <c r="N14" i="40"/>
  <c r="M14" i="40"/>
  <c r="T14" i="40" s="1"/>
  <c r="K14" i="40"/>
  <c r="G14" i="40"/>
  <c r="F14" i="40"/>
  <c r="E14" i="40"/>
  <c r="D14" i="40"/>
  <c r="O13" i="40"/>
  <c r="N13" i="40"/>
  <c r="M13" i="40"/>
  <c r="K13" i="40"/>
  <c r="G13" i="40"/>
  <c r="F13" i="40"/>
  <c r="E13" i="40"/>
  <c r="D13" i="40"/>
  <c r="O12" i="40"/>
  <c r="N12" i="40"/>
  <c r="M12" i="40"/>
  <c r="K12" i="40"/>
  <c r="G12" i="40"/>
  <c r="F12" i="40"/>
  <c r="E12" i="40"/>
  <c r="D12" i="40"/>
  <c r="O11" i="40"/>
  <c r="N11" i="40"/>
  <c r="M11" i="40"/>
  <c r="T11" i="40" s="1"/>
  <c r="K11" i="40"/>
  <c r="G11" i="40"/>
  <c r="F11" i="40"/>
  <c r="E11" i="40"/>
  <c r="D11" i="40"/>
  <c r="O10" i="40"/>
  <c r="N10" i="40"/>
  <c r="M10" i="40"/>
  <c r="K10" i="40"/>
  <c r="G10" i="40"/>
  <c r="F10" i="40"/>
  <c r="E10" i="40"/>
  <c r="D10" i="40"/>
  <c r="O9" i="40"/>
  <c r="N9" i="40"/>
  <c r="M9" i="40"/>
  <c r="K9" i="40"/>
  <c r="G9" i="40"/>
  <c r="O8" i="40"/>
  <c r="N8" i="40"/>
  <c r="P8" i="40" s="1"/>
  <c r="M8" i="40"/>
  <c r="K8" i="40"/>
  <c r="G8" i="40"/>
  <c r="O7" i="40"/>
  <c r="N7" i="40"/>
  <c r="M7" i="40"/>
  <c r="T7" i="40" s="1"/>
  <c r="K7" i="40"/>
  <c r="G7" i="40"/>
  <c r="O6" i="40"/>
  <c r="N6" i="40"/>
  <c r="M6" i="40"/>
  <c r="K6" i="40"/>
  <c r="G6" i="40"/>
  <c r="O5" i="40"/>
  <c r="N5" i="40"/>
  <c r="M5" i="40"/>
  <c r="T5" i="40" s="1"/>
  <c r="K5" i="40"/>
  <c r="G5" i="40"/>
  <c r="O4" i="40"/>
  <c r="N4" i="40"/>
  <c r="P4" i="40" s="1"/>
  <c r="Q4" i="40" s="1"/>
  <c r="M4" i="40"/>
  <c r="K4" i="40"/>
  <c r="G4" i="40"/>
  <c r="O38" i="39"/>
  <c r="N38" i="39"/>
  <c r="M38" i="39"/>
  <c r="K38" i="39"/>
  <c r="G38" i="39"/>
  <c r="O37" i="39"/>
  <c r="N37" i="39"/>
  <c r="M37" i="39"/>
  <c r="K37" i="39"/>
  <c r="G37" i="39"/>
  <c r="O36" i="39"/>
  <c r="N36" i="39"/>
  <c r="M36" i="39"/>
  <c r="K36" i="39"/>
  <c r="G36" i="39"/>
  <c r="O35" i="39"/>
  <c r="N35" i="39"/>
  <c r="M35" i="39"/>
  <c r="T35" i="39" s="1"/>
  <c r="K35" i="39"/>
  <c r="G35" i="39"/>
  <c r="O34" i="39"/>
  <c r="N34" i="39"/>
  <c r="M34" i="39"/>
  <c r="K34" i="39"/>
  <c r="G34" i="39"/>
  <c r="O33" i="39"/>
  <c r="N33" i="39"/>
  <c r="M33" i="39"/>
  <c r="T33" i="39" s="1"/>
  <c r="K33" i="39"/>
  <c r="G33" i="39"/>
  <c r="O32" i="39"/>
  <c r="N32" i="39"/>
  <c r="M32" i="39"/>
  <c r="T32" i="39" s="1"/>
  <c r="K32" i="39"/>
  <c r="G32" i="39"/>
  <c r="O31" i="39"/>
  <c r="N31" i="39"/>
  <c r="M31" i="39"/>
  <c r="T31" i="39" s="1"/>
  <c r="U31" i="39" s="1"/>
  <c r="K31" i="39"/>
  <c r="G31" i="39"/>
  <c r="O30" i="39"/>
  <c r="N30" i="39"/>
  <c r="M30" i="39"/>
  <c r="T30" i="39" s="1"/>
  <c r="K30" i="39"/>
  <c r="G30" i="39"/>
  <c r="O29" i="39"/>
  <c r="N29" i="39"/>
  <c r="M29" i="39"/>
  <c r="K29" i="39"/>
  <c r="G29" i="39"/>
  <c r="O28" i="39"/>
  <c r="N28" i="39"/>
  <c r="M28" i="39"/>
  <c r="T28" i="39" s="1"/>
  <c r="K28" i="39"/>
  <c r="G28" i="39"/>
  <c r="O27" i="39"/>
  <c r="N27" i="39"/>
  <c r="M27" i="39"/>
  <c r="K27" i="39"/>
  <c r="G27" i="39"/>
  <c r="O26" i="39"/>
  <c r="N26" i="39"/>
  <c r="M26" i="39"/>
  <c r="K26" i="39"/>
  <c r="G26" i="39"/>
  <c r="O25" i="39"/>
  <c r="N25" i="39"/>
  <c r="M25" i="39"/>
  <c r="K25" i="39"/>
  <c r="G25" i="39"/>
  <c r="O24" i="39"/>
  <c r="N24" i="39"/>
  <c r="M24" i="39"/>
  <c r="K24" i="39"/>
  <c r="G24" i="39"/>
  <c r="O23" i="39"/>
  <c r="N23" i="39"/>
  <c r="M23" i="39"/>
  <c r="T23" i="39" s="1"/>
  <c r="K23" i="39"/>
  <c r="G23" i="39"/>
  <c r="O22" i="39"/>
  <c r="N22" i="39"/>
  <c r="M22" i="39"/>
  <c r="K22" i="39"/>
  <c r="G22" i="39"/>
  <c r="O21" i="39"/>
  <c r="N21" i="39"/>
  <c r="M21" i="39"/>
  <c r="T21" i="39" s="1"/>
  <c r="K21" i="39"/>
  <c r="G21" i="39"/>
  <c r="O20" i="39"/>
  <c r="N20" i="39"/>
  <c r="M20" i="39"/>
  <c r="T20" i="39" s="1"/>
  <c r="K20" i="39"/>
  <c r="G20" i="39"/>
  <c r="O19" i="39"/>
  <c r="N19" i="39"/>
  <c r="P19" i="39" s="1"/>
  <c r="M19" i="39"/>
  <c r="T19" i="39" s="1"/>
  <c r="U19" i="39" s="1"/>
  <c r="K19" i="39"/>
  <c r="G19" i="39"/>
  <c r="O18" i="39"/>
  <c r="N18" i="39"/>
  <c r="M18" i="39"/>
  <c r="T18" i="39" s="1"/>
  <c r="K18" i="39"/>
  <c r="G18" i="39"/>
  <c r="O17" i="39"/>
  <c r="N17" i="39"/>
  <c r="M17" i="39"/>
  <c r="K17" i="39"/>
  <c r="G17" i="39"/>
  <c r="O16" i="39"/>
  <c r="N16" i="39"/>
  <c r="P16" i="39" s="1"/>
  <c r="M16" i="39"/>
  <c r="T16" i="39" s="1"/>
  <c r="K16" i="39"/>
  <c r="G16" i="39"/>
  <c r="O15" i="39"/>
  <c r="N15" i="39"/>
  <c r="P15" i="39" s="1"/>
  <c r="M15" i="39"/>
  <c r="K15" i="39"/>
  <c r="G15" i="39"/>
  <c r="F15" i="39"/>
  <c r="E15" i="39"/>
  <c r="D15" i="39"/>
  <c r="O14" i="39"/>
  <c r="N14" i="39"/>
  <c r="M14" i="39"/>
  <c r="T14" i="39" s="1"/>
  <c r="K14" i="39"/>
  <c r="G14" i="39"/>
  <c r="F14" i="39"/>
  <c r="E14" i="39"/>
  <c r="D14" i="39"/>
  <c r="O13" i="39"/>
  <c r="N13" i="39"/>
  <c r="P13" i="39" s="1"/>
  <c r="M13" i="39"/>
  <c r="T13" i="39" s="1"/>
  <c r="U13" i="39" s="1"/>
  <c r="K13" i="39"/>
  <c r="G13" i="39"/>
  <c r="F13" i="39"/>
  <c r="E13" i="39"/>
  <c r="D13" i="39"/>
  <c r="O12" i="39"/>
  <c r="N12" i="39"/>
  <c r="M12" i="39"/>
  <c r="K12" i="39"/>
  <c r="G12" i="39"/>
  <c r="F12" i="39"/>
  <c r="E12" i="39"/>
  <c r="D12" i="39"/>
  <c r="O11" i="39"/>
  <c r="N11" i="39"/>
  <c r="M11" i="39"/>
  <c r="T11" i="39" s="1"/>
  <c r="K11" i="39"/>
  <c r="G11" i="39"/>
  <c r="F11" i="39"/>
  <c r="E11" i="39"/>
  <c r="D11" i="39"/>
  <c r="O10" i="39"/>
  <c r="N10" i="39"/>
  <c r="M10" i="39"/>
  <c r="T10" i="39" s="1"/>
  <c r="K10" i="39"/>
  <c r="G10" i="39"/>
  <c r="F10" i="39"/>
  <c r="E10" i="39"/>
  <c r="D10" i="39"/>
  <c r="O9" i="39"/>
  <c r="N9" i="39"/>
  <c r="P9" i="39" s="1"/>
  <c r="M9" i="39"/>
  <c r="K9" i="39"/>
  <c r="G9" i="39"/>
  <c r="O8" i="39"/>
  <c r="N8" i="39"/>
  <c r="M8" i="39"/>
  <c r="K8" i="39"/>
  <c r="G8" i="39"/>
  <c r="O7" i="39"/>
  <c r="N7" i="39"/>
  <c r="M7" i="39"/>
  <c r="K7" i="39"/>
  <c r="G7" i="39"/>
  <c r="O6" i="39"/>
  <c r="N6" i="39"/>
  <c r="P6" i="39" s="1"/>
  <c r="M6" i="39"/>
  <c r="K6" i="39"/>
  <c r="G6" i="39"/>
  <c r="O5" i="39"/>
  <c r="N5" i="39"/>
  <c r="M5" i="39"/>
  <c r="T5" i="39" s="1"/>
  <c r="K5" i="39"/>
  <c r="G5" i="39"/>
  <c r="O4" i="39"/>
  <c r="N4" i="39"/>
  <c r="P4" i="39" s="1"/>
  <c r="M4" i="39"/>
  <c r="K4" i="39"/>
  <c r="G4" i="39"/>
  <c r="O38" i="38"/>
  <c r="N38" i="38"/>
  <c r="P38" i="38" s="1"/>
  <c r="M38" i="38"/>
  <c r="T38" i="38" s="1"/>
  <c r="K38" i="38"/>
  <c r="G38" i="38"/>
  <c r="O37" i="38"/>
  <c r="N37" i="38"/>
  <c r="P37" i="38" s="1"/>
  <c r="M37" i="38"/>
  <c r="K37" i="38"/>
  <c r="G37" i="38"/>
  <c r="O36" i="38"/>
  <c r="N36" i="38"/>
  <c r="M36" i="38"/>
  <c r="K36" i="38"/>
  <c r="G36" i="38"/>
  <c r="O35" i="38"/>
  <c r="N35" i="38"/>
  <c r="M35" i="38"/>
  <c r="K35" i="38"/>
  <c r="G35" i="38"/>
  <c r="O34" i="38"/>
  <c r="N34" i="38"/>
  <c r="M34" i="38"/>
  <c r="K34" i="38"/>
  <c r="G34" i="38"/>
  <c r="O33" i="38"/>
  <c r="N33" i="38"/>
  <c r="M33" i="38"/>
  <c r="T33" i="38" s="1"/>
  <c r="K33" i="38"/>
  <c r="G33" i="38"/>
  <c r="O32" i="38"/>
  <c r="N32" i="38"/>
  <c r="M32" i="38"/>
  <c r="K32" i="38"/>
  <c r="G32" i="38"/>
  <c r="O31" i="38"/>
  <c r="N31" i="38"/>
  <c r="M31" i="38"/>
  <c r="T31" i="38" s="1"/>
  <c r="K31" i="38"/>
  <c r="G31" i="38"/>
  <c r="O30" i="38"/>
  <c r="N30" i="38"/>
  <c r="M30" i="38"/>
  <c r="T30" i="38" s="1"/>
  <c r="K30" i="38"/>
  <c r="G30" i="38"/>
  <c r="O29" i="38"/>
  <c r="N29" i="38"/>
  <c r="P29" i="38" s="1"/>
  <c r="M29" i="38"/>
  <c r="T29" i="38" s="1"/>
  <c r="U29" i="38" s="1"/>
  <c r="K29" i="38"/>
  <c r="G29" i="38"/>
  <c r="O28" i="38"/>
  <c r="N28" i="38"/>
  <c r="M28" i="38"/>
  <c r="T28" i="38" s="1"/>
  <c r="K28" i="38"/>
  <c r="G28" i="38"/>
  <c r="O27" i="38"/>
  <c r="N27" i="38"/>
  <c r="M27" i="38"/>
  <c r="K27" i="38"/>
  <c r="G27" i="38"/>
  <c r="O26" i="38"/>
  <c r="N26" i="38"/>
  <c r="M26" i="38"/>
  <c r="T26" i="38" s="1"/>
  <c r="K26" i="38"/>
  <c r="G26" i="38"/>
  <c r="O25" i="38"/>
  <c r="N25" i="38"/>
  <c r="P25" i="38" s="1"/>
  <c r="M25" i="38"/>
  <c r="K25" i="38"/>
  <c r="G25" i="38"/>
  <c r="O24" i="38"/>
  <c r="N24" i="38"/>
  <c r="M24" i="38"/>
  <c r="K24" i="38"/>
  <c r="G24" i="38"/>
  <c r="O23" i="38"/>
  <c r="N23" i="38"/>
  <c r="M23" i="38"/>
  <c r="K23" i="38"/>
  <c r="G23" i="38"/>
  <c r="O22" i="38"/>
  <c r="N22" i="38"/>
  <c r="M22" i="38"/>
  <c r="K22" i="38"/>
  <c r="G22" i="38"/>
  <c r="O21" i="38"/>
  <c r="N21" i="38"/>
  <c r="M21" i="38"/>
  <c r="T21" i="38" s="1"/>
  <c r="K21" i="38"/>
  <c r="G21" i="38"/>
  <c r="O20" i="38"/>
  <c r="P20" i="38" s="1"/>
  <c r="Q20" i="38" s="1"/>
  <c r="N20" i="38"/>
  <c r="M20" i="38"/>
  <c r="K20" i="38"/>
  <c r="G20" i="38"/>
  <c r="O19" i="38"/>
  <c r="N19" i="38"/>
  <c r="M19" i="38"/>
  <c r="T19" i="38" s="1"/>
  <c r="K19" i="38"/>
  <c r="G19" i="38"/>
  <c r="O18" i="38"/>
  <c r="N18" i="38"/>
  <c r="M18" i="38"/>
  <c r="T18" i="38" s="1"/>
  <c r="K18" i="38"/>
  <c r="G18" i="38"/>
  <c r="O17" i="38"/>
  <c r="N17" i="38"/>
  <c r="M17" i="38"/>
  <c r="T17" i="38" s="1"/>
  <c r="U17" i="38" s="1"/>
  <c r="K17" i="38"/>
  <c r="G17" i="38"/>
  <c r="O16" i="38"/>
  <c r="P16" i="38" s="1"/>
  <c r="N16" i="38"/>
  <c r="M16" i="38"/>
  <c r="T16" i="38" s="1"/>
  <c r="K16" i="38"/>
  <c r="G16" i="38"/>
  <c r="O15" i="38"/>
  <c r="N15" i="38"/>
  <c r="P15" i="38" s="1"/>
  <c r="M15" i="38"/>
  <c r="K15" i="38"/>
  <c r="G15" i="38"/>
  <c r="F15" i="38"/>
  <c r="E15" i="38"/>
  <c r="D15" i="38"/>
  <c r="O14" i="38"/>
  <c r="N14" i="38"/>
  <c r="M14" i="38"/>
  <c r="K14" i="38"/>
  <c r="G14" i="38"/>
  <c r="F14" i="38"/>
  <c r="E14" i="38"/>
  <c r="D14" i="38"/>
  <c r="O13" i="38"/>
  <c r="N13" i="38"/>
  <c r="M13" i="38"/>
  <c r="T13" i="38" s="1"/>
  <c r="K13" i="38"/>
  <c r="G13" i="38"/>
  <c r="F13" i="38"/>
  <c r="E13" i="38"/>
  <c r="D13" i="38"/>
  <c r="O12" i="38"/>
  <c r="N12" i="38"/>
  <c r="M12" i="38"/>
  <c r="K12" i="38"/>
  <c r="G12" i="38"/>
  <c r="F12" i="38"/>
  <c r="E12" i="38"/>
  <c r="D12" i="38"/>
  <c r="P11" i="38"/>
  <c r="O11" i="38"/>
  <c r="N11" i="38"/>
  <c r="M11" i="38"/>
  <c r="T11" i="38" s="1"/>
  <c r="K11" i="38"/>
  <c r="G11" i="38"/>
  <c r="F11" i="38"/>
  <c r="E11" i="38"/>
  <c r="D11" i="38"/>
  <c r="O10" i="38"/>
  <c r="N10" i="38"/>
  <c r="M10" i="38"/>
  <c r="T10" i="38" s="1"/>
  <c r="K10" i="38"/>
  <c r="G10" i="38"/>
  <c r="F10" i="38"/>
  <c r="E10" i="38"/>
  <c r="D10" i="38"/>
  <c r="O9" i="38"/>
  <c r="N9" i="38"/>
  <c r="P9" i="38" s="1"/>
  <c r="M9" i="38"/>
  <c r="T9" i="38" s="1"/>
  <c r="K9" i="38"/>
  <c r="G9" i="38"/>
  <c r="O8" i="38"/>
  <c r="N8" i="38"/>
  <c r="M8" i="38"/>
  <c r="T8" i="38" s="1"/>
  <c r="K8" i="38"/>
  <c r="G8" i="38"/>
  <c r="O7" i="38"/>
  <c r="N7" i="38"/>
  <c r="M7" i="38"/>
  <c r="K7" i="38"/>
  <c r="G7" i="38"/>
  <c r="O6" i="38"/>
  <c r="N6" i="38"/>
  <c r="M6" i="38"/>
  <c r="T6" i="38" s="1"/>
  <c r="K6" i="38"/>
  <c r="G6" i="38"/>
  <c r="O5" i="38"/>
  <c r="N5" i="38"/>
  <c r="P5" i="38" s="1"/>
  <c r="M5" i="38"/>
  <c r="K5" i="38"/>
  <c r="G5" i="38"/>
  <c r="O4" i="38"/>
  <c r="N4" i="38"/>
  <c r="M4" i="38"/>
  <c r="K4" i="38"/>
  <c r="G4" i="38"/>
  <c r="O38" i="37"/>
  <c r="N38" i="37"/>
  <c r="M38" i="37"/>
  <c r="K38" i="37"/>
  <c r="G38" i="37"/>
  <c r="O37" i="37"/>
  <c r="N37" i="37"/>
  <c r="M37" i="37"/>
  <c r="K37" i="37"/>
  <c r="G37" i="37"/>
  <c r="O36" i="37"/>
  <c r="N36" i="37"/>
  <c r="M36" i="37"/>
  <c r="T36" i="37" s="1"/>
  <c r="K36" i="37"/>
  <c r="G36" i="37"/>
  <c r="O35" i="37"/>
  <c r="N35" i="37"/>
  <c r="M35" i="37"/>
  <c r="K35" i="37"/>
  <c r="G35" i="37"/>
  <c r="O34" i="37"/>
  <c r="N34" i="37"/>
  <c r="M34" i="37"/>
  <c r="T34" i="37" s="1"/>
  <c r="K34" i="37"/>
  <c r="G34" i="37"/>
  <c r="O33" i="37"/>
  <c r="N33" i="37"/>
  <c r="M33" i="37"/>
  <c r="T33" i="37" s="1"/>
  <c r="K33" i="37"/>
  <c r="G33" i="37"/>
  <c r="O32" i="37"/>
  <c r="N32" i="37"/>
  <c r="M32" i="37"/>
  <c r="T32" i="37" s="1"/>
  <c r="U32" i="37" s="1"/>
  <c r="K32" i="37"/>
  <c r="G32" i="37"/>
  <c r="O31" i="37"/>
  <c r="N31" i="37"/>
  <c r="M31" i="37"/>
  <c r="T31" i="37" s="1"/>
  <c r="K31" i="37"/>
  <c r="G31" i="37"/>
  <c r="O30" i="37"/>
  <c r="N30" i="37"/>
  <c r="M30" i="37"/>
  <c r="K30" i="37"/>
  <c r="G30" i="37"/>
  <c r="O29" i="37"/>
  <c r="N29" i="37"/>
  <c r="M29" i="37"/>
  <c r="T29" i="37" s="1"/>
  <c r="K29" i="37"/>
  <c r="G29" i="37"/>
  <c r="O28" i="37"/>
  <c r="N28" i="37"/>
  <c r="M28" i="37"/>
  <c r="K28" i="37"/>
  <c r="G28" i="37"/>
  <c r="O27" i="37"/>
  <c r="N27" i="37"/>
  <c r="M27" i="37"/>
  <c r="K27" i="37"/>
  <c r="G27" i="37"/>
  <c r="O26" i="37"/>
  <c r="N26" i="37"/>
  <c r="M26" i="37"/>
  <c r="K26" i="37"/>
  <c r="G26" i="37"/>
  <c r="O25" i="37"/>
  <c r="N25" i="37"/>
  <c r="M25" i="37"/>
  <c r="K25" i="37"/>
  <c r="G25" i="37"/>
  <c r="O24" i="37"/>
  <c r="N24" i="37"/>
  <c r="M24" i="37"/>
  <c r="T24" i="37" s="1"/>
  <c r="K24" i="37"/>
  <c r="G24" i="37"/>
  <c r="O23" i="37"/>
  <c r="N23" i="37"/>
  <c r="M23" i="37"/>
  <c r="K23" i="37"/>
  <c r="G23" i="37"/>
  <c r="O22" i="37"/>
  <c r="N22" i="37"/>
  <c r="M22" i="37"/>
  <c r="T22" i="37" s="1"/>
  <c r="K22" i="37"/>
  <c r="G22" i="37"/>
  <c r="O21" i="37"/>
  <c r="N21" i="37"/>
  <c r="M21" i="37"/>
  <c r="T21" i="37" s="1"/>
  <c r="K21" i="37"/>
  <c r="G21" i="37"/>
  <c r="O20" i="37"/>
  <c r="N20" i="37"/>
  <c r="P20" i="37" s="1"/>
  <c r="M20" i="37"/>
  <c r="T20" i="37" s="1"/>
  <c r="U20" i="37" s="1"/>
  <c r="K20" i="37"/>
  <c r="G20" i="37"/>
  <c r="O19" i="37"/>
  <c r="N19" i="37"/>
  <c r="M19" i="37"/>
  <c r="T19" i="37" s="1"/>
  <c r="K19" i="37"/>
  <c r="G19" i="37"/>
  <c r="O18" i="37"/>
  <c r="N18" i="37"/>
  <c r="P18" i="37" s="1"/>
  <c r="M18" i="37"/>
  <c r="K18" i="37"/>
  <c r="G18" i="37"/>
  <c r="O17" i="37"/>
  <c r="N17" i="37"/>
  <c r="M17" i="37"/>
  <c r="T17" i="37" s="1"/>
  <c r="K17" i="37"/>
  <c r="G17" i="37"/>
  <c r="O16" i="37"/>
  <c r="N16" i="37"/>
  <c r="M16" i="37"/>
  <c r="K16" i="37"/>
  <c r="G16" i="37"/>
  <c r="O15" i="37"/>
  <c r="N15" i="37"/>
  <c r="M15" i="37"/>
  <c r="K15" i="37"/>
  <c r="G15" i="37"/>
  <c r="F15" i="37"/>
  <c r="E15" i="37"/>
  <c r="D15" i="37"/>
  <c r="O14" i="37"/>
  <c r="N14" i="37"/>
  <c r="M14" i="37"/>
  <c r="T14" i="37" s="1"/>
  <c r="K14" i="37"/>
  <c r="G14" i="37"/>
  <c r="F14" i="37"/>
  <c r="E14" i="37"/>
  <c r="D14" i="37"/>
  <c r="O13" i="37"/>
  <c r="N13" i="37"/>
  <c r="M13" i="37"/>
  <c r="T13" i="37" s="1"/>
  <c r="K13" i="37"/>
  <c r="G13" i="37"/>
  <c r="F13" i="37"/>
  <c r="E13" i="37"/>
  <c r="D13" i="37"/>
  <c r="O12" i="37"/>
  <c r="N12" i="37"/>
  <c r="M12" i="37"/>
  <c r="K12" i="37"/>
  <c r="G12" i="37"/>
  <c r="F12" i="37"/>
  <c r="E12" i="37"/>
  <c r="D12" i="37"/>
  <c r="O11" i="37"/>
  <c r="N11" i="37"/>
  <c r="M11" i="37"/>
  <c r="T11" i="37" s="1"/>
  <c r="K11" i="37"/>
  <c r="G11" i="37"/>
  <c r="F11" i="37"/>
  <c r="E11" i="37"/>
  <c r="D11" i="37"/>
  <c r="O10" i="37"/>
  <c r="N10" i="37"/>
  <c r="M10" i="37"/>
  <c r="T10" i="37" s="1"/>
  <c r="K10" i="37"/>
  <c r="G10" i="37"/>
  <c r="F10" i="37"/>
  <c r="E10" i="37"/>
  <c r="D10" i="37"/>
  <c r="O9" i="37"/>
  <c r="N9" i="37"/>
  <c r="M9" i="37"/>
  <c r="K9" i="37"/>
  <c r="G9" i="37"/>
  <c r="O8" i="37"/>
  <c r="N8" i="37"/>
  <c r="M8" i="37"/>
  <c r="K8" i="37"/>
  <c r="G8" i="37"/>
  <c r="O7" i="37"/>
  <c r="N7" i="37"/>
  <c r="M7" i="37"/>
  <c r="K7" i="37"/>
  <c r="G7" i="37"/>
  <c r="O6" i="37"/>
  <c r="N6" i="37"/>
  <c r="M6" i="37"/>
  <c r="T6" i="37" s="1"/>
  <c r="K6" i="37"/>
  <c r="G6" i="37"/>
  <c r="O5" i="37"/>
  <c r="N5" i="37"/>
  <c r="M5" i="37"/>
  <c r="T5" i="37" s="1"/>
  <c r="K5" i="37"/>
  <c r="G5" i="37"/>
  <c r="O4" i="37"/>
  <c r="P4" i="37" s="1"/>
  <c r="N4" i="37"/>
  <c r="M4" i="37"/>
  <c r="T4" i="37" s="1"/>
  <c r="K4" i="37"/>
  <c r="G4" i="37"/>
  <c r="O38" i="36"/>
  <c r="N38" i="36"/>
  <c r="M38" i="36"/>
  <c r="T38" i="36" s="1"/>
  <c r="K38" i="36"/>
  <c r="G38" i="36"/>
  <c r="O37" i="36"/>
  <c r="N37" i="36"/>
  <c r="P37" i="36" s="1"/>
  <c r="M37" i="36"/>
  <c r="K37" i="36"/>
  <c r="G37" i="36"/>
  <c r="O36" i="36"/>
  <c r="N36" i="36"/>
  <c r="M36" i="36"/>
  <c r="K36" i="36"/>
  <c r="G36" i="36"/>
  <c r="O35" i="36"/>
  <c r="N35" i="36"/>
  <c r="P35" i="36" s="1"/>
  <c r="M35" i="36"/>
  <c r="T35" i="36" s="1"/>
  <c r="K35" i="36"/>
  <c r="G35" i="36"/>
  <c r="O34" i="36"/>
  <c r="N34" i="36"/>
  <c r="M34" i="36"/>
  <c r="K34" i="36"/>
  <c r="G34" i="36"/>
  <c r="O33" i="36"/>
  <c r="N33" i="36"/>
  <c r="P33" i="36" s="1"/>
  <c r="M33" i="36"/>
  <c r="K33" i="36"/>
  <c r="G33" i="36"/>
  <c r="O32" i="36"/>
  <c r="N32" i="36"/>
  <c r="M32" i="36"/>
  <c r="T32" i="36" s="1"/>
  <c r="K32" i="36"/>
  <c r="G32" i="36"/>
  <c r="P31" i="36"/>
  <c r="O31" i="36"/>
  <c r="N31" i="36"/>
  <c r="M31" i="36"/>
  <c r="K31" i="36"/>
  <c r="G31" i="36"/>
  <c r="O30" i="36"/>
  <c r="N30" i="36"/>
  <c r="P30" i="36" s="1"/>
  <c r="Q30" i="36" s="1"/>
  <c r="M30" i="36"/>
  <c r="T30" i="36" s="1"/>
  <c r="K30" i="36"/>
  <c r="G30" i="36"/>
  <c r="O29" i="36"/>
  <c r="P29" i="36" s="1"/>
  <c r="N29" i="36"/>
  <c r="M29" i="36"/>
  <c r="T29" i="36" s="1"/>
  <c r="K29" i="36"/>
  <c r="G29" i="36"/>
  <c r="O28" i="36"/>
  <c r="N28" i="36"/>
  <c r="M28" i="36"/>
  <c r="T28" i="36" s="1"/>
  <c r="U28" i="36" s="1"/>
  <c r="K28" i="36"/>
  <c r="G28" i="36"/>
  <c r="O27" i="36"/>
  <c r="N27" i="36"/>
  <c r="P27" i="36" s="1"/>
  <c r="M27" i="36"/>
  <c r="K27" i="36"/>
  <c r="G27" i="36"/>
  <c r="O26" i="36"/>
  <c r="N26" i="36"/>
  <c r="P26" i="36" s="1"/>
  <c r="M26" i="36"/>
  <c r="K26" i="36"/>
  <c r="G26" i="36"/>
  <c r="P25" i="36"/>
  <c r="O25" i="36"/>
  <c r="N25" i="36"/>
  <c r="M25" i="36"/>
  <c r="T25" i="36" s="1"/>
  <c r="K25" i="36"/>
  <c r="G25" i="36"/>
  <c r="O24" i="36"/>
  <c r="N24" i="36"/>
  <c r="P24" i="36" s="1"/>
  <c r="M24" i="36"/>
  <c r="T24" i="36" s="1"/>
  <c r="U24" i="36" s="1"/>
  <c r="K24" i="36"/>
  <c r="G24" i="36"/>
  <c r="P23" i="36"/>
  <c r="O23" i="36"/>
  <c r="N23" i="36"/>
  <c r="M23" i="36"/>
  <c r="K23" i="36"/>
  <c r="G23" i="36"/>
  <c r="O22" i="36"/>
  <c r="N22" i="36"/>
  <c r="M22" i="36"/>
  <c r="K22" i="36"/>
  <c r="G22" i="36"/>
  <c r="P21" i="36"/>
  <c r="O21" i="36"/>
  <c r="N21" i="36"/>
  <c r="M21" i="36"/>
  <c r="K21" i="36"/>
  <c r="G21" i="36"/>
  <c r="O20" i="36"/>
  <c r="N20" i="36"/>
  <c r="M20" i="36"/>
  <c r="K20" i="36"/>
  <c r="G20" i="36"/>
  <c r="O19" i="36"/>
  <c r="N19" i="36"/>
  <c r="P19" i="36" s="1"/>
  <c r="M19" i="36"/>
  <c r="T19" i="36" s="1"/>
  <c r="K19" i="36"/>
  <c r="G19" i="36"/>
  <c r="O18" i="36"/>
  <c r="P18" i="36" s="1"/>
  <c r="N18" i="36"/>
  <c r="M18" i="36"/>
  <c r="T18" i="36" s="1"/>
  <c r="K18" i="36"/>
  <c r="G18" i="36"/>
  <c r="O17" i="36"/>
  <c r="N17" i="36"/>
  <c r="M17" i="36"/>
  <c r="T17" i="36" s="1"/>
  <c r="U17" i="36" s="1"/>
  <c r="K17" i="36"/>
  <c r="G17" i="36"/>
  <c r="O16" i="36"/>
  <c r="N16" i="36"/>
  <c r="P16" i="36" s="1"/>
  <c r="M16" i="36"/>
  <c r="T16" i="36" s="1"/>
  <c r="K16" i="36"/>
  <c r="G16" i="36"/>
  <c r="O15" i="36"/>
  <c r="N15" i="36"/>
  <c r="M15" i="36"/>
  <c r="T15" i="36" s="1"/>
  <c r="U15" i="36" s="1"/>
  <c r="K15" i="36"/>
  <c r="G15" i="36"/>
  <c r="F15" i="36"/>
  <c r="E15" i="36"/>
  <c r="O14" i="36"/>
  <c r="N14" i="36"/>
  <c r="M14" i="36"/>
  <c r="T14" i="36" s="1"/>
  <c r="K14" i="36"/>
  <c r="G14" i="36"/>
  <c r="F14" i="36"/>
  <c r="E14" i="36"/>
  <c r="O13" i="36"/>
  <c r="N13" i="36"/>
  <c r="M13" i="36"/>
  <c r="T13" i="36" s="1"/>
  <c r="U13" i="36" s="1"/>
  <c r="K13" i="36"/>
  <c r="G13" i="36"/>
  <c r="F13" i="36"/>
  <c r="E13" i="36"/>
  <c r="O12" i="36"/>
  <c r="N12" i="36"/>
  <c r="M12" i="36"/>
  <c r="T12" i="36" s="1"/>
  <c r="K12" i="36"/>
  <c r="G12" i="36"/>
  <c r="F12" i="36"/>
  <c r="E12" i="36"/>
  <c r="O11" i="36"/>
  <c r="N11" i="36"/>
  <c r="M11" i="36"/>
  <c r="T11" i="36" s="1"/>
  <c r="K11" i="36"/>
  <c r="G11" i="36"/>
  <c r="F11" i="36"/>
  <c r="E11" i="36"/>
  <c r="D11" i="36"/>
  <c r="O10" i="36"/>
  <c r="N10" i="36"/>
  <c r="M10" i="36"/>
  <c r="T10" i="36" s="1"/>
  <c r="K10" i="36"/>
  <c r="G10" i="36"/>
  <c r="F10" i="36"/>
  <c r="E10" i="36"/>
  <c r="D10" i="36"/>
  <c r="O9" i="36"/>
  <c r="N9" i="36"/>
  <c r="P9" i="36" s="1"/>
  <c r="M9" i="36"/>
  <c r="K9" i="36"/>
  <c r="G9" i="36"/>
  <c r="O8" i="36"/>
  <c r="P8" i="36" s="1"/>
  <c r="N8" i="36"/>
  <c r="M8" i="36"/>
  <c r="T8" i="36" s="1"/>
  <c r="K8" i="36"/>
  <c r="G8" i="36"/>
  <c r="O7" i="36"/>
  <c r="N7" i="36"/>
  <c r="M7" i="36"/>
  <c r="T7" i="36" s="1"/>
  <c r="K7" i="36"/>
  <c r="G7" i="36"/>
  <c r="O6" i="36"/>
  <c r="N6" i="36"/>
  <c r="P6" i="36" s="1"/>
  <c r="M6" i="36"/>
  <c r="T6" i="36" s="1"/>
  <c r="K6" i="36"/>
  <c r="G6" i="36"/>
  <c r="O5" i="36"/>
  <c r="N5" i="36"/>
  <c r="M5" i="36"/>
  <c r="K5" i="36"/>
  <c r="G5" i="36"/>
  <c r="O4" i="36"/>
  <c r="N4" i="36"/>
  <c r="P4" i="36" s="1"/>
  <c r="Q4" i="36" s="1"/>
  <c r="M4" i="36"/>
  <c r="T4" i="36" s="1"/>
  <c r="G4" i="36"/>
  <c r="P11" i="36" l="1"/>
  <c r="P32" i="36"/>
  <c r="Q32" i="36" s="1"/>
  <c r="P6" i="37"/>
  <c r="P21" i="38"/>
  <c r="Q21" i="38" s="1"/>
  <c r="P33" i="38"/>
  <c r="Q33" i="38" s="1"/>
  <c r="P5" i="39"/>
  <c r="Q5" i="39" s="1"/>
  <c r="P11" i="39"/>
  <c r="T26" i="36"/>
  <c r="U26" i="36" s="1"/>
  <c r="P28" i="36"/>
  <c r="Q28" i="36" s="1"/>
  <c r="T37" i="36"/>
  <c r="U37" i="36" s="1"/>
  <c r="T9" i="37"/>
  <c r="T12" i="37"/>
  <c r="U12" i="37" s="1"/>
  <c r="T15" i="37"/>
  <c r="U15" i="37" s="1"/>
  <c r="T27" i="37"/>
  <c r="U27" i="37" s="1"/>
  <c r="T4" i="38"/>
  <c r="P6" i="38"/>
  <c r="P13" i="38"/>
  <c r="P19" i="38"/>
  <c r="T24" i="38"/>
  <c r="T36" i="38"/>
  <c r="T8" i="39"/>
  <c r="T26" i="39"/>
  <c r="U26" i="39" s="1"/>
  <c r="P28" i="39"/>
  <c r="T38" i="39"/>
  <c r="P5" i="40"/>
  <c r="Q5" i="40" s="1"/>
  <c r="T16" i="40"/>
  <c r="U16" i="40" s="1"/>
  <c r="T28" i="40"/>
  <c r="U19" i="38"/>
  <c r="T22" i="36"/>
  <c r="Q24" i="36"/>
  <c r="T33" i="36"/>
  <c r="T7" i="37"/>
  <c r="T25" i="37"/>
  <c r="U25" i="37" s="1"/>
  <c r="T37" i="37"/>
  <c r="U37" i="37" s="1"/>
  <c r="T22" i="38"/>
  <c r="Q29" i="38"/>
  <c r="T34" i="38"/>
  <c r="T6" i="39"/>
  <c r="P8" i="39"/>
  <c r="Q8" i="39" s="1"/>
  <c r="T24" i="39"/>
  <c r="T36" i="39"/>
  <c r="T8" i="40"/>
  <c r="T26" i="40"/>
  <c r="T38" i="40"/>
  <c r="U22" i="37"/>
  <c r="Q26" i="36"/>
  <c r="T20" i="36"/>
  <c r="P22" i="36"/>
  <c r="Q22" i="36" s="1"/>
  <c r="T31" i="36"/>
  <c r="U31" i="36" s="1"/>
  <c r="T18" i="37"/>
  <c r="U18" i="37" s="1"/>
  <c r="T30" i="37"/>
  <c r="U30" i="37" s="1"/>
  <c r="T7" i="38"/>
  <c r="T12" i="38"/>
  <c r="U12" i="38" s="1"/>
  <c r="T15" i="38"/>
  <c r="U15" i="38" s="1"/>
  <c r="T27" i="38"/>
  <c r="U27" i="38" s="1"/>
  <c r="T4" i="39"/>
  <c r="T17" i="39"/>
  <c r="U17" i="39" s="1"/>
  <c r="T29" i="39"/>
  <c r="U29" i="39" s="1"/>
  <c r="Q8" i="40"/>
  <c r="T10" i="40"/>
  <c r="T13" i="40"/>
  <c r="U13" i="40" s="1"/>
  <c r="T19" i="40"/>
  <c r="T31" i="40"/>
  <c r="U34" i="37"/>
  <c r="U21" i="39"/>
  <c r="U12" i="36"/>
  <c r="U18" i="36"/>
  <c r="U29" i="36"/>
  <c r="T23" i="37"/>
  <c r="U23" i="37" s="1"/>
  <c r="T35" i="37"/>
  <c r="U35" i="37" s="1"/>
  <c r="T20" i="38"/>
  <c r="U20" i="38" s="1"/>
  <c r="T32" i="38"/>
  <c r="U32" i="38" s="1"/>
  <c r="T22" i="39"/>
  <c r="U22" i="39" s="1"/>
  <c r="P24" i="39"/>
  <c r="T34" i="39"/>
  <c r="U34" i="39" s="1"/>
  <c r="P36" i="39"/>
  <c r="T6" i="40"/>
  <c r="T24" i="40"/>
  <c r="U24" i="40" s="1"/>
  <c r="T36" i="40"/>
  <c r="U36" i="40" s="1"/>
  <c r="T9" i="36"/>
  <c r="T27" i="36"/>
  <c r="U27" i="36" s="1"/>
  <c r="P5" i="37"/>
  <c r="T16" i="37"/>
  <c r="U16" i="37" s="1"/>
  <c r="T28" i="37"/>
  <c r="U28" i="37" s="1"/>
  <c r="T5" i="38"/>
  <c r="T25" i="38"/>
  <c r="U25" i="38" s="1"/>
  <c r="T37" i="38"/>
  <c r="U37" i="38" s="1"/>
  <c r="T9" i="39"/>
  <c r="T12" i="39"/>
  <c r="U12" i="39" s="1"/>
  <c r="T15" i="39"/>
  <c r="U15" i="39" s="1"/>
  <c r="P17" i="39"/>
  <c r="T27" i="39"/>
  <c r="U27" i="39" s="1"/>
  <c r="T4" i="40"/>
  <c r="P6" i="40"/>
  <c r="T17" i="40"/>
  <c r="U17" i="40" s="1"/>
  <c r="T29" i="40"/>
  <c r="U29" i="40" s="1"/>
  <c r="U16" i="36"/>
  <c r="U25" i="36"/>
  <c r="U21" i="37"/>
  <c r="U33" i="37"/>
  <c r="U11" i="38"/>
  <c r="U18" i="38"/>
  <c r="Q25" i="38"/>
  <c r="U30" i="38"/>
  <c r="U20" i="39"/>
  <c r="U32" i="39"/>
  <c r="U22" i="40"/>
  <c r="T34" i="40"/>
  <c r="U34" i="40" s="1"/>
  <c r="U14" i="36"/>
  <c r="T23" i="36"/>
  <c r="U23" i="36" s="1"/>
  <c r="T36" i="36"/>
  <c r="U36" i="36" s="1"/>
  <c r="P38" i="36"/>
  <c r="Q38" i="36" s="1"/>
  <c r="T8" i="37"/>
  <c r="T26" i="37"/>
  <c r="U26" i="37" s="1"/>
  <c r="T38" i="37"/>
  <c r="T14" i="38"/>
  <c r="U13" i="38" s="1"/>
  <c r="P18" i="38"/>
  <c r="T23" i="38"/>
  <c r="U23" i="38" s="1"/>
  <c r="T35" i="38"/>
  <c r="U35" i="38" s="1"/>
  <c r="T7" i="39"/>
  <c r="T25" i="39"/>
  <c r="U25" i="39" s="1"/>
  <c r="T37" i="39"/>
  <c r="T9" i="40"/>
  <c r="T12" i="40"/>
  <c r="U12" i="40" s="1"/>
  <c r="T15" i="40"/>
  <c r="U15" i="40" s="1"/>
  <c r="T27" i="40"/>
  <c r="U27" i="40" s="1"/>
  <c r="T5" i="36"/>
  <c r="T21" i="36"/>
  <c r="T34" i="36"/>
  <c r="U34" i="36" s="1"/>
  <c r="P36" i="36"/>
  <c r="Q36" i="36" s="1"/>
  <c r="P8" i="37"/>
  <c r="Q8" i="37" s="1"/>
  <c r="U13" i="37"/>
  <c r="U19" i="37"/>
  <c r="U31" i="37"/>
  <c r="P38" i="37"/>
  <c r="Q38" i="37" s="1"/>
  <c r="P14" i="38"/>
  <c r="Q14" i="38" s="1"/>
  <c r="U16" i="38"/>
  <c r="U28" i="38"/>
  <c r="U18" i="39"/>
  <c r="U30" i="39"/>
  <c r="P9" i="40"/>
  <c r="T20" i="40"/>
  <c r="U20" i="40" s="1"/>
  <c r="T32" i="40"/>
  <c r="U32" i="40" s="1"/>
  <c r="U33" i="39"/>
  <c r="U35" i="40"/>
  <c r="U11" i="36"/>
  <c r="U32" i="36"/>
  <c r="P34" i="36"/>
  <c r="Q34" i="36" s="1"/>
  <c r="P8" i="38"/>
  <c r="U21" i="38"/>
  <c r="U33" i="38"/>
  <c r="P18" i="39"/>
  <c r="Q18" i="39" s="1"/>
  <c r="U23" i="39"/>
  <c r="U35" i="39"/>
  <c r="U25" i="40"/>
  <c r="U37" i="40"/>
  <c r="P11" i="40"/>
  <c r="Q11" i="40" s="1"/>
  <c r="P13" i="40"/>
  <c r="P15" i="40"/>
  <c r="P16" i="40"/>
  <c r="Q16" i="40" s="1"/>
  <c r="P19" i="40"/>
  <c r="P20" i="40"/>
  <c r="Q4" i="39"/>
  <c r="P21" i="39"/>
  <c r="P29" i="39"/>
  <c r="Q29" i="39" s="1"/>
  <c r="P33" i="39"/>
  <c r="Q33" i="39" s="1"/>
  <c r="P12" i="39"/>
  <c r="Q19" i="39"/>
  <c r="P26" i="39"/>
  <c r="Q26" i="39" s="1"/>
  <c r="P7" i="39"/>
  <c r="Q7" i="39" s="1"/>
  <c r="Q16" i="39"/>
  <c r="P20" i="39"/>
  <c r="P23" i="39"/>
  <c r="P31" i="39"/>
  <c r="Q31" i="39" s="1"/>
  <c r="P35" i="39"/>
  <c r="P22" i="38"/>
  <c r="Q22" i="38" s="1"/>
  <c r="P26" i="38"/>
  <c r="Q26" i="38" s="1"/>
  <c r="R26" i="38" s="1"/>
  <c r="P30" i="38"/>
  <c r="Q30" i="38" s="1"/>
  <c r="P34" i="38"/>
  <c r="Q34" i="38" s="1"/>
  <c r="R34" i="38" s="1"/>
  <c r="Q13" i="38"/>
  <c r="P10" i="38"/>
  <c r="Q10" i="38" s="1"/>
  <c r="P23" i="38"/>
  <c r="Q23" i="38" s="1"/>
  <c r="P27" i="38"/>
  <c r="Q27" i="38" s="1"/>
  <c r="P31" i="38"/>
  <c r="Q31" i="38" s="1"/>
  <c r="P35" i="38"/>
  <c r="Q35" i="38" s="1"/>
  <c r="P4" i="38"/>
  <c r="Q4" i="38" s="1"/>
  <c r="Q6" i="38"/>
  <c r="P7" i="38"/>
  <c r="Q7" i="38" s="1"/>
  <c r="Q11" i="38"/>
  <c r="P12" i="38"/>
  <c r="Q12" i="38" s="1"/>
  <c r="Q16" i="38"/>
  <c r="P17" i="38"/>
  <c r="Q17" i="38" s="1"/>
  <c r="P24" i="38"/>
  <c r="Q24" i="38" s="1"/>
  <c r="R23" i="38" s="1"/>
  <c r="P28" i="38"/>
  <c r="Q28" i="38" s="1"/>
  <c r="P32" i="38"/>
  <c r="P36" i="38"/>
  <c r="Q36" i="38" s="1"/>
  <c r="P9" i="37"/>
  <c r="Q9" i="37" s="1"/>
  <c r="P11" i="37"/>
  <c r="Q11" i="37" s="1"/>
  <c r="P13" i="37"/>
  <c r="Q13" i="37" s="1"/>
  <c r="P15" i="37"/>
  <c r="Q15" i="37" s="1"/>
  <c r="P16" i="37"/>
  <c r="P19" i="37"/>
  <c r="Q19" i="37" s="1"/>
  <c r="P7" i="36"/>
  <c r="Q7" i="36" s="1"/>
  <c r="P5" i="36"/>
  <c r="Q5" i="36" s="1"/>
  <c r="P15" i="36"/>
  <c r="Q15" i="36" s="1"/>
  <c r="Q8" i="36"/>
  <c r="P13" i="36"/>
  <c r="Q9" i="40"/>
  <c r="Q13" i="40"/>
  <c r="Q15" i="40"/>
  <c r="Q19" i="40"/>
  <c r="Q9" i="39"/>
  <c r="Q11" i="39"/>
  <c r="Q13" i="39"/>
  <c r="Q15" i="39"/>
  <c r="Q5" i="38"/>
  <c r="Q15" i="38"/>
  <c r="Q9" i="38"/>
  <c r="Q19" i="38"/>
  <c r="Q32" i="38"/>
  <c r="Q16" i="37"/>
  <c r="Q4" i="37"/>
  <c r="Q5" i="37"/>
  <c r="Q18" i="37"/>
  <c r="Q9" i="36"/>
  <c r="Q11" i="36"/>
  <c r="Q13" i="36"/>
  <c r="Q6" i="36"/>
  <c r="Q18" i="36"/>
  <c r="Q21" i="36"/>
  <c r="R21" i="36" s="1"/>
  <c r="Q23" i="36"/>
  <c r="R22" i="36" s="1"/>
  <c r="Q25" i="36"/>
  <c r="R24" i="36" s="1"/>
  <c r="Q27" i="36"/>
  <c r="R26" i="36" s="1"/>
  <c r="Q29" i="36"/>
  <c r="R28" i="36" s="1"/>
  <c r="Q31" i="36"/>
  <c r="R30" i="36" s="1"/>
  <c r="Q33" i="36"/>
  <c r="R32" i="36" s="1"/>
  <c r="Q35" i="36"/>
  <c r="Q37" i="36"/>
  <c r="R36" i="36" s="1"/>
  <c r="Q20" i="40"/>
  <c r="Q21" i="40"/>
  <c r="Q6" i="40"/>
  <c r="Q38" i="40"/>
  <c r="P7" i="40"/>
  <c r="Q7" i="40" s="1"/>
  <c r="P10" i="40"/>
  <c r="Q10" i="40" s="1"/>
  <c r="P12" i="40"/>
  <c r="Q12" i="40" s="1"/>
  <c r="P14" i="40"/>
  <c r="Q14" i="40" s="1"/>
  <c r="P17" i="40"/>
  <c r="Q17" i="40" s="1"/>
  <c r="P21" i="40"/>
  <c r="P22" i="40"/>
  <c r="Q22" i="40" s="1"/>
  <c r="P23" i="40"/>
  <c r="Q23" i="40" s="1"/>
  <c r="P24" i="40"/>
  <c r="Q24" i="40" s="1"/>
  <c r="P25" i="40"/>
  <c r="Q25" i="40" s="1"/>
  <c r="P26" i="40"/>
  <c r="Q26" i="40" s="1"/>
  <c r="P27" i="40"/>
  <c r="Q27" i="40" s="1"/>
  <c r="P28" i="40"/>
  <c r="Q28" i="40" s="1"/>
  <c r="P29" i="40"/>
  <c r="Q29" i="40" s="1"/>
  <c r="P30" i="40"/>
  <c r="Q30" i="40" s="1"/>
  <c r="P31" i="40"/>
  <c r="Q31" i="40" s="1"/>
  <c r="P32" i="40"/>
  <c r="Q32" i="40" s="1"/>
  <c r="P33" i="40"/>
  <c r="Q33" i="40" s="1"/>
  <c r="P34" i="40"/>
  <c r="Q34" i="40" s="1"/>
  <c r="P35" i="40"/>
  <c r="Q35" i="40" s="1"/>
  <c r="P36" i="40"/>
  <c r="Q36" i="40" s="1"/>
  <c r="P37" i="40"/>
  <c r="Q37" i="40" s="1"/>
  <c r="Q20" i="39"/>
  <c r="Q6" i="39"/>
  <c r="Q10" i="39"/>
  <c r="P10" i="39"/>
  <c r="P14" i="39"/>
  <c r="Q14" i="39" s="1"/>
  <c r="P22" i="39"/>
  <c r="Q22" i="39" s="1"/>
  <c r="P25" i="39"/>
  <c r="Q25" i="39" s="1"/>
  <c r="P27" i="39"/>
  <c r="Q27" i="39" s="1"/>
  <c r="P30" i="39"/>
  <c r="Q30" i="39" s="1"/>
  <c r="P32" i="39"/>
  <c r="Q32" i="39" s="1"/>
  <c r="P34" i="39"/>
  <c r="Q34" i="39" s="1"/>
  <c r="P37" i="39"/>
  <c r="Q37" i="39" s="1"/>
  <c r="P38" i="39"/>
  <c r="Q38" i="39" s="1"/>
  <c r="Q12" i="39"/>
  <c r="Q17" i="39"/>
  <c r="Q21" i="39"/>
  <c r="Q23" i="39"/>
  <c r="Q24" i="39"/>
  <c r="Q28" i="39"/>
  <c r="Q35" i="39"/>
  <c r="Q36" i="39"/>
  <c r="R24" i="38"/>
  <c r="R28" i="38"/>
  <c r="Q8" i="38"/>
  <c r="Q18" i="38"/>
  <c r="Q37" i="38"/>
  <c r="R37" i="38" s="1"/>
  <c r="R27" i="38"/>
  <c r="Q38" i="38"/>
  <c r="Q20" i="37"/>
  <c r="Q6" i="37"/>
  <c r="P7" i="37"/>
  <c r="Q7" i="37" s="1"/>
  <c r="P10" i="37"/>
  <c r="Q10" i="37" s="1"/>
  <c r="P12" i="37"/>
  <c r="Q12" i="37" s="1"/>
  <c r="P14" i="37"/>
  <c r="Q14" i="37" s="1"/>
  <c r="P17" i="37"/>
  <c r="Q17" i="37" s="1"/>
  <c r="P21" i="37"/>
  <c r="Q21" i="37" s="1"/>
  <c r="P22" i="37"/>
  <c r="Q22" i="37" s="1"/>
  <c r="P23" i="37"/>
  <c r="Q23" i="37" s="1"/>
  <c r="P24" i="37"/>
  <c r="Q24" i="37" s="1"/>
  <c r="P25" i="37"/>
  <c r="Q25" i="37" s="1"/>
  <c r="P26" i="37"/>
  <c r="Q26" i="37" s="1"/>
  <c r="P27" i="37"/>
  <c r="Q27" i="37" s="1"/>
  <c r="P28" i="37"/>
  <c r="Q28" i="37" s="1"/>
  <c r="P29" i="37"/>
  <c r="Q29" i="37" s="1"/>
  <c r="P30" i="37"/>
  <c r="Q30" i="37" s="1"/>
  <c r="P31" i="37"/>
  <c r="Q31" i="37" s="1"/>
  <c r="P32" i="37"/>
  <c r="Q32" i="37" s="1"/>
  <c r="P33" i="37"/>
  <c r="Q33" i="37" s="1"/>
  <c r="P34" i="37"/>
  <c r="Q34" i="37" s="1"/>
  <c r="P35" i="37"/>
  <c r="Q35" i="37" s="1"/>
  <c r="P36" i="37"/>
  <c r="Q36" i="37" s="1"/>
  <c r="P37" i="37"/>
  <c r="Q37" i="37" s="1"/>
  <c r="R27" i="36"/>
  <c r="R35" i="36"/>
  <c r="R25" i="36"/>
  <c r="R33" i="36"/>
  <c r="Q16" i="36"/>
  <c r="Q19" i="36"/>
  <c r="P10" i="36"/>
  <c r="Q10" i="36" s="1"/>
  <c r="P12" i="36"/>
  <c r="Q12" i="36" s="1"/>
  <c r="P14" i="36"/>
  <c r="Q14" i="36" s="1"/>
  <c r="P17" i="36"/>
  <c r="Q17" i="36" s="1"/>
  <c r="P20" i="36"/>
  <c r="Q20" i="36" s="1"/>
  <c r="R30" i="38" l="1"/>
  <c r="R29" i="38"/>
  <c r="R22" i="38"/>
  <c r="R21" i="38"/>
  <c r="U24" i="37"/>
  <c r="U39" i="37" s="1"/>
  <c r="U11" i="37"/>
  <c r="U14" i="40"/>
  <c r="R32" i="38"/>
  <c r="U26" i="40"/>
  <c r="U33" i="36"/>
  <c r="U26" i="38"/>
  <c r="U37" i="39"/>
  <c r="U36" i="39"/>
  <c r="U22" i="36"/>
  <c r="U29" i="37"/>
  <c r="U14" i="39"/>
  <c r="U11" i="40"/>
  <c r="U31" i="40"/>
  <c r="U24" i="39"/>
  <c r="U39" i="39" s="1"/>
  <c r="U36" i="38"/>
  <c r="U17" i="37"/>
  <c r="R23" i="36"/>
  <c r="R38" i="36" s="1"/>
  <c r="R34" i="36"/>
  <c r="U11" i="39"/>
  <c r="U19" i="40"/>
  <c r="U33" i="40"/>
  <c r="U24" i="38"/>
  <c r="U30" i="40"/>
  <c r="U21" i="36"/>
  <c r="U34" i="38"/>
  <c r="U35" i="36"/>
  <c r="U18" i="40"/>
  <c r="U30" i="36"/>
  <c r="R31" i="38"/>
  <c r="U14" i="38"/>
  <c r="U20" i="36"/>
  <c r="U23" i="40"/>
  <c r="U39" i="40" s="1"/>
  <c r="U28" i="39"/>
  <c r="U19" i="36"/>
  <c r="R37" i="40"/>
  <c r="R36" i="37"/>
  <c r="U36" i="37"/>
  <c r="U31" i="38"/>
  <c r="U39" i="38" s="1"/>
  <c r="U14" i="37"/>
  <c r="U22" i="38"/>
  <c r="U28" i="40"/>
  <c r="U16" i="39"/>
  <c r="R23" i="40"/>
  <c r="R36" i="40"/>
  <c r="R32" i="39"/>
  <c r="R35" i="38"/>
  <c r="R35" i="37"/>
  <c r="R27" i="37"/>
  <c r="R23" i="37"/>
  <c r="R30" i="37"/>
  <c r="R37" i="36"/>
  <c r="R29" i="36"/>
  <c r="R35" i="40"/>
  <c r="R27" i="40"/>
  <c r="R30" i="40"/>
  <c r="R30" i="39"/>
  <c r="R27" i="39"/>
  <c r="R22" i="39"/>
  <c r="R34" i="39"/>
  <c r="R25" i="39"/>
  <c r="R33" i="38"/>
  <c r="R25" i="38"/>
  <c r="R37" i="37"/>
  <c r="R31" i="36"/>
  <c r="R34" i="40"/>
  <c r="R26" i="40"/>
  <c r="R22" i="40"/>
  <c r="R33" i="40"/>
  <c r="R29" i="40"/>
  <c r="R25" i="40"/>
  <c r="R32" i="40"/>
  <c r="R28" i="40"/>
  <c r="R31" i="40"/>
  <c r="R21" i="40"/>
  <c r="R24" i="40"/>
  <c r="R31" i="39"/>
  <c r="R37" i="39"/>
  <c r="R29" i="39"/>
  <c r="R23" i="39"/>
  <c r="R35" i="39"/>
  <c r="R28" i="39"/>
  <c r="R21" i="39"/>
  <c r="R24" i="39"/>
  <c r="R36" i="39"/>
  <c r="R33" i="39"/>
  <c r="R26" i="39"/>
  <c r="R36" i="38"/>
  <c r="R26" i="37"/>
  <c r="R22" i="37"/>
  <c r="R34" i="37"/>
  <c r="R33" i="37"/>
  <c r="R29" i="37"/>
  <c r="R25" i="37"/>
  <c r="R32" i="37"/>
  <c r="R28" i="37"/>
  <c r="R21" i="37"/>
  <c r="R24" i="37"/>
  <c r="R31" i="37"/>
  <c r="U39" i="36" l="1"/>
  <c r="R38" i="40"/>
  <c r="R38" i="37"/>
  <c r="R38" i="39"/>
  <c r="R38" i="38"/>
  <c r="O38" i="34" l="1"/>
  <c r="N38" i="34"/>
  <c r="P38" i="34" s="1"/>
  <c r="M38" i="34"/>
  <c r="O37" i="34"/>
  <c r="N37" i="34"/>
  <c r="P37" i="34" s="1"/>
  <c r="M37" i="34"/>
  <c r="O36" i="34"/>
  <c r="N36" i="34"/>
  <c r="P36" i="34" s="1"/>
  <c r="M36" i="34"/>
  <c r="P35" i="34"/>
  <c r="O35" i="34"/>
  <c r="N35" i="34"/>
  <c r="M35" i="34"/>
  <c r="O34" i="34"/>
  <c r="N34" i="34"/>
  <c r="P34" i="34" s="1"/>
  <c r="M34" i="34"/>
  <c r="O33" i="34"/>
  <c r="N33" i="34"/>
  <c r="P33" i="34" s="1"/>
  <c r="M33" i="34"/>
  <c r="O32" i="34"/>
  <c r="N32" i="34"/>
  <c r="P32" i="34" s="1"/>
  <c r="M32" i="34"/>
  <c r="O31" i="34"/>
  <c r="N31" i="34"/>
  <c r="P31" i="34" s="1"/>
  <c r="M31" i="34"/>
  <c r="O30" i="34"/>
  <c r="N30" i="34"/>
  <c r="P30" i="34" s="1"/>
  <c r="M30" i="34"/>
  <c r="O29" i="34"/>
  <c r="N29" i="34"/>
  <c r="P29" i="34" s="1"/>
  <c r="M29" i="34"/>
  <c r="O28" i="34"/>
  <c r="N28" i="34"/>
  <c r="M28" i="34"/>
  <c r="O27" i="34"/>
  <c r="N27" i="34"/>
  <c r="P27" i="34" s="1"/>
  <c r="M27" i="34"/>
  <c r="O26" i="34"/>
  <c r="N26" i="34"/>
  <c r="M26" i="34"/>
  <c r="O25" i="34"/>
  <c r="P25" i="34" s="1"/>
  <c r="N25" i="34"/>
  <c r="M25" i="34"/>
  <c r="O24" i="34"/>
  <c r="N24" i="34"/>
  <c r="P24" i="34" s="1"/>
  <c r="M24" i="34"/>
  <c r="O23" i="34"/>
  <c r="N23" i="34"/>
  <c r="P23" i="34" s="1"/>
  <c r="M23" i="34"/>
  <c r="O22" i="34"/>
  <c r="N22" i="34"/>
  <c r="P22" i="34" s="1"/>
  <c r="M22" i="34"/>
  <c r="P21" i="34"/>
  <c r="O21" i="34"/>
  <c r="N21" i="34"/>
  <c r="M21" i="34"/>
  <c r="O20" i="34"/>
  <c r="N20" i="34"/>
  <c r="M20" i="34"/>
  <c r="O19" i="34"/>
  <c r="N19" i="34"/>
  <c r="P19" i="34" s="1"/>
  <c r="M19" i="34"/>
  <c r="O18" i="34"/>
  <c r="N18" i="34"/>
  <c r="M18" i="34"/>
  <c r="O17" i="34"/>
  <c r="N17" i="34"/>
  <c r="P17" i="34" s="1"/>
  <c r="M17" i="34"/>
  <c r="O16" i="34"/>
  <c r="N16" i="34"/>
  <c r="P16" i="34" s="1"/>
  <c r="M16" i="34"/>
  <c r="O15" i="34"/>
  <c r="N15" i="34"/>
  <c r="P15" i="34" s="1"/>
  <c r="M15" i="34"/>
  <c r="O14" i="34"/>
  <c r="N14" i="34"/>
  <c r="M14" i="34"/>
  <c r="O13" i="34"/>
  <c r="N13" i="34"/>
  <c r="P13" i="34" s="1"/>
  <c r="M13" i="34"/>
  <c r="O12" i="34"/>
  <c r="N12" i="34"/>
  <c r="P12" i="34" s="1"/>
  <c r="M12" i="34"/>
  <c r="O11" i="34"/>
  <c r="N11" i="34"/>
  <c r="P11" i="34" s="1"/>
  <c r="M11" i="34"/>
  <c r="O10" i="34"/>
  <c r="N10" i="34"/>
  <c r="M10" i="34"/>
  <c r="O9" i="34"/>
  <c r="N9" i="34"/>
  <c r="P9" i="34" s="1"/>
  <c r="M9" i="34"/>
  <c r="O8" i="34"/>
  <c r="N8" i="34"/>
  <c r="P8" i="34" s="1"/>
  <c r="M8" i="34"/>
  <c r="O7" i="34"/>
  <c r="N7" i="34"/>
  <c r="P7" i="34" s="1"/>
  <c r="M7" i="34"/>
  <c r="O6" i="34"/>
  <c r="N6" i="34"/>
  <c r="M6" i="34"/>
  <c r="O5" i="34"/>
  <c r="N5" i="34"/>
  <c r="P5" i="34" s="1"/>
  <c r="M5" i="34"/>
  <c r="O4" i="34"/>
  <c r="N4" i="34"/>
  <c r="P4" i="34" s="1"/>
  <c r="M4" i="34"/>
  <c r="O38" i="33"/>
  <c r="N38" i="33"/>
  <c r="M38" i="33"/>
  <c r="O37" i="33"/>
  <c r="N37" i="33"/>
  <c r="P37" i="33" s="1"/>
  <c r="M37" i="33"/>
  <c r="O36" i="33"/>
  <c r="N36" i="33"/>
  <c r="P36" i="33" s="1"/>
  <c r="M36" i="33"/>
  <c r="O35" i="33"/>
  <c r="N35" i="33"/>
  <c r="P35" i="33" s="1"/>
  <c r="M35" i="33"/>
  <c r="O34" i="33"/>
  <c r="N34" i="33"/>
  <c r="P34" i="33" s="1"/>
  <c r="M34" i="33"/>
  <c r="O33" i="33"/>
  <c r="N33" i="33"/>
  <c r="P33" i="33" s="1"/>
  <c r="M33" i="33"/>
  <c r="O32" i="33"/>
  <c r="N32" i="33"/>
  <c r="P32" i="33" s="1"/>
  <c r="M32" i="33"/>
  <c r="P31" i="33"/>
  <c r="O31" i="33"/>
  <c r="N31" i="33"/>
  <c r="M31" i="33"/>
  <c r="O30" i="33"/>
  <c r="N30" i="33"/>
  <c r="P30" i="33" s="1"/>
  <c r="M30" i="33"/>
  <c r="O29" i="33"/>
  <c r="N29" i="33"/>
  <c r="P29" i="33" s="1"/>
  <c r="M29" i="33"/>
  <c r="O28" i="33"/>
  <c r="N28" i="33"/>
  <c r="M28" i="33"/>
  <c r="O27" i="33"/>
  <c r="N27" i="33"/>
  <c r="P27" i="33" s="1"/>
  <c r="M27" i="33"/>
  <c r="O26" i="33"/>
  <c r="N26" i="33"/>
  <c r="P26" i="33" s="1"/>
  <c r="M26" i="33"/>
  <c r="O25" i="33"/>
  <c r="N25" i="33"/>
  <c r="P25" i="33" s="1"/>
  <c r="M25" i="33"/>
  <c r="O24" i="33"/>
  <c r="N24" i="33"/>
  <c r="M24" i="33"/>
  <c r="O23" i="33"/>
  <c r="N23" i="33"/>
  <c r="P23" i="33" s="1"/>
  <c r="M23" i="33"/>
  <c r="O22" i="33"/>
  <c r="N22" i="33"/>
  <c r="M22" i="33"/>
  <c r="O21" i="33"/>
  <c r="N21" i="33"/>
  <c r="M21" i="33"/>
  <c r="O20" i="33"/>
  <c r="N20" i="33"/>
  <c r="P20" i="33" s="1"/>
  <c r="M20" i="33"/>
  <c r="O19" i="33"/>
  <c r="N19" i="33"/>
  <c r="P19" i="33" s="1"/>
  <c r="M19" i="33"/>
  <c r="O18" i="33"/>
  <c r="N18" i="33"/>
  <c r="P18" i="33" s="1"/>
  <c r="M18" i="33"/>
  <c r="P17" i="33"/>
  <c r="O17" i="33"/>
  <c r="N17" i="33"/>
  <c r="M17" i="33"/>
  <c r="O16" i="33"/>
  <c r="N16" i="33"/>
  <c r="P16" i="33" s="1"/>
  <c r="M16" i="33"/>
  <c r="O15" i="33"/>
  <c r="N15" i="33"/>
  <c r="P15" i="33" s="1"/>
  <c r="M15" i="33"/>
  <c r="O14" i="33"/>
  <c r="N14" i="33"/>
  <c r="M14" i="33"/>
  <c r="O13" i="33"/>
  <c r="N13" i="33"/>
  <c r="P13" i="33" s="1"/>
  <c r="M13" i="33"/>
  <c r="O12" i="33"/>
  <c r="N12" i="33"/>
  <c r="P12" i="33" s="1"/>
  <c r="M12" i="33"/>
  <c r="O11" i="33"/>
  <c r="N11" i="33"/>
  <c r="P11" i="33" s="1"/>
  <c r="M11" i="33"/>
  <c r="O10" i="33"/>
  <c r="N10" i="33"/>
  <c r="P10" i="33" s="1"/>
  <c r="M10" i="33"/>
  <c r="O9" i="33"/>
  <c r="N9" i="33"/>
  <c r="P9" i="33" s="1"/>
  <c r="M9" i="33"/>
  <c r="O8" i="33"/>
  <c r="N8" i="33"/>
  <c r="P8" i="33" s="1"/>
  <c r="M8" i="33"/>
  <c r="O7" i="33"/>
  <c r="N7" i="33"/>
  <c r="M7" i="33"/>
  <c r="O6" i="33"/>
  <c r="N6" i="33"/>
  <c r="P6" i="33" s="1"/>
  <c r="M6" i="33"/>
  <c r="O5" i="33"/>
  <c r="N5" i="33"/>
  <c r="P5" i="33" s="1"/>
  <c r="M5" i="33"/>
  <c r="O4" i="33"/>
  <c r="P4" i="33" s="1"/>
  <c r="N4" i="33"/>
  <c r="M4" i="33"/>
  <c r="O38" i="32"/>
  <c r="N38" i="32"/>
  <c r="M38" i="32"/>
  <c r="O37" i="32"/>
  <c r="N37" i="32"/>
  <c r="P37" i="32" s="1"/>
  <c r="M37" i="32"/>
  <c r="O36" i="32"/>
  <c r="N36" i="32"/>
  <c r="P36" i="32" s="1"/>
  <c r="M36" i="32"/>
  <c r="P35" i="32"/>
  <c r="O35" i="32"/>
  <c r="N35" i="32"/>
  <c r="M35" i="32"/>
  <c r="O34" i="32"/>
  <c r="N34" i="32"/>
  <c r="M34" i="32"/>
  <c r="O33" i="32"/>
  <c r="N33" i="32"/>
  <c r="P33" i="32" s="1"/>
  <c r="M33" i="32"/>
  <c r="O32" i="32"/>
  <c r="N32" i="32"/>
  <c r="M32" i="32"/>
  <c r="O31" i="32"/>
  <c r="N31" i="32"/>
  <c r="P31" i="32" s="1"/>
  <c r="M31" i="32"/>
  <c r="O30" i="32"/>
  <c r="N30" i="32"/>
  <c r="P30" i="32" s="1"/>
  <c r="M30" i="32"/>
  <c r="O29" i="32"/>
  <c r="N29" i="32"/>
  <c r="M29" i="32"/>
  <c r="O28" i="32"/>
  <c r="N28" i="32"/>
  <c r="P28" i="32" s="1"/>
  <c r="M28" i="32"/>
  <c r="O27" i="32"/>
  <c r="N27" i="32"/>
  <c r="P27" i="32" s="1"/>
  <c r="M27" i="32"/>
  <c r="O26" i="32"/>
  <c r="N26" i="32"/>
  <c r="P26" i="32" s="1"/>
  <c r="M26" i="32"/>
  <c r="P25" i="32"/>
  <c r="O25" i="32"/>
  <c r="N25" i="32"/>
  <c r="M25" i="32"/>
  <c r="O24" i="32"/>
  <c r="N24" i="32"/>
  <c r="P24" i="32" s="1"/>
  <c r="M24" i="32"/>
  <c r="O23" i="32"/>
  <c r="N23" i="32"/>
  <c r="P23" i="32" s="1"/>
  <c r="M23" i="32"/>
  <c r="O22" i="32"/>
  <c r="N22" i="32"/>
  <c r="P22" i="32" s="1"/>
  <c r="M22" i="32"/>
  <c r="O21" i="32"/>
  <c r="N21" i="32"/>
  <c r="P21" i="32" s="1"/>
  <c r="M21" i="32"/>
  <c r="O20" i="32"/>
  <c r="N20" i="32"/>
  <c r="P20" i="32" s="1"/>
  <c r="M20" i="32"/>
  <c r="O19" i="32"/>
  <c r="N19" i="32"/>
  <c r="P19" i="32" s="1"/>
  <c r="M19" i="32"/>
  <c r="O18" i="32"/>
  <c r="P18" i="32" s="1"/>
  <c r="N18" i="32"/>
  <c r="M18" i="32"/>
  <c r="O17" i="32"/>
  <c r="N17" i="32"/>
  <c r="P17" i="32" s="1"/>
  <c r="M17" i="32"/>
  <c r="O16" i="32"/>
  <c r="N16" i="32"/>
  <c r="P16" i="32" s="1"/>
  <c r="M16" i="32"/>
  <c r="O15" i="32"/>
  <c r="N15" i="32"/>
  <c r="P15" i="32" s="1"/>
  <c r="M15" i="32"/>
  <c r="O14" i="32"/>
  <c r="P14" i="32" s="1"/>
  <c r="N14" i="32"/>
  <c r="M14" i="32"/>
  <c r="O13" i="32"/>
  <c r="N13" i="32"/>
  <c r="P13" i="32" s="1"/>
  <c r="M13" i="32"/>
  <c r="O12" i="32"/>
  <c r="N12" i="32"/>
  <c r="M12" i="32"/>
  <c r="O11" i="32"/>
  <c r="N11" i="32"/>
  <c r="P11" i="32" s="1"/>
  <c r="M11" i="32"/>
  <c r="O10" i="32"/>
  <c r="N10" i="32"/>
  <c r="M10" i="32"/>
  <c r="O9" i="32"/>
  <c r="N9" i="32"/>
  <c r="P9" i="32" s="1"/>
  <c r="M9" i="32"/>
  <c r="O8" i="32"/>
  <c r="N8" i="32"/>
  <c r="P8" i="32" s="1"/>
  <c r="M8" i="32"/>
  <c r="O7" i="32"/>
  <c r="N7" i="32"/>
  <c r="M7" i="32"/>
  <c r="O6" i="32"/>
  <c r="N6" i="32"/>
  <c r="M6" i="32"/>
  <c r="O5" i="32"/>
  <c r="N5" i="32"/>
  <c r="P5" i="32" s="1"/>
  <c r="M5" i="32"/>
  <c r="O4" i="32"/>
  <c r="N4" i="32"/>
  <c r="P4" i="32" s="1"/>
  <c r="M4" i="32"/>
  <c r="O38" i="31"/>
  <c r="N38" i="31"/>
  <c r="M38" i="31"/>
  <c r="O37" i="31"/>
  <c r="N37" i="31"/>
  <c r="P37" i="31" s="1"/>
  <c r="M37" i="31"/>
  <c r="O36" i="31"/>
  <c r="N36" i="31"/>
  <c r="M36" i="31"/>
  <c r="O35" i="31"/>
  <c r="N35" i="31"/>
  <c r="M35" i="31"/>
  <c r="O34" i="31"/>
  <c r="N34" i="31"/>
  <c r="P34" i="31" s="1"/>
  <c r="M34" i="31"/>
  <c r="O33" i="31"/>
  <c r="N33" i="31"/>
  <c r="P33" i="31" s="1"/>
  <c r="M33" i="31"/>
  <c r="O32" i="31"/>
  <c r="N32" i="31"/>
  <c r="P32" i="31" s="1"/>
  <c r="M32" i="31"/>
  <c r="P31" i="31"/>
  <c r="O31" i="31"/>
  <c r="N31" i="31"/>
  <c r="M31" i="31"/>
  <c r="O30" i="31"/>
  <c r="N30" i="31"/>
  <c r="M30" i="31"/>
  <c r="O29" i="31"/>
  <c r="N29" i="31"/>
  <c r="P29" i="31" s="1"/>
  <c r="M29" i="31"/>
  <c r="O28" i="31"/>
  <c r="N28" i="31"/>
  <c r="M28" i="31"/>
  <c r="O27" i="31"/>
  <c r="N27" i="31"/>
  <c r="P27" i="31" s="1"/>
  <c r="M27" i="31"/>
  <c r="O26" i="31"/>
  <c r="N26" i="31"/>
  <c r="P26" i="31" s="1"/>
  <c r="M26" i="31"/>
  <c r="O25" i="31"/>
  <c r="N25" i="31"/>
  <c r="M25" i="31"/>
  <c r="O24" i="31"/>
  <c r="N24" i="31"/>
  <c r="M24" i="31"/>
  <c r="O23" i="31"/>
  <c r="N23" i="31"/>
  <c r="P23" i="31" s="1"/>
  <c r="M23" i="31"/>
  <c r="O22" i="31"/>
  <c r="N22" i="31"/>
  <c r="P22" i="31" s="1"/>
  <c r="M22" i="31"/>
  <c r="P21" i="31"/>
  <c r="O21" i="31"/>
  <c r="N21" i="31"/>
  <c r="M21" i="31"/>
  <c r="O20" i="31"/>
  <c r="N20" i="31"/>
  <c r="P20" i="31" s="1"/>
  <c r="M20" i="31"/>
  <c r="O19" i="31"/>
  <c r="N19" i="31"/>
  <c r="M19" i="31"/>
  <c r="O18" i="31"/>
  <c r="N18" i="31"/>
  <c r="P18" i="31" s="1"/>
  <c r="M18" i="31"/>
  <c r="O17" i="31"/>
  <c r="N17" i="31"/>
  <c r="P17" i="31" s="1"/>
  <c r="M17" i="31"/>
  <c r="O16" i="31"/>
  <c r="N16" i="31"/>
  <c r="P16" i="31" s="1"/>
  <c r="M16" i="31"/>
  <c r="O15" i="31"/>
  <c r="N15" i="31"/>
  <c r="P15" i="31" s="1"/>
  <c r="M15" i="31"/>
  <c r="O14" i="31"/>
  <c r="N14" i="31"/>
  <c r="M14" i="31"/>
  <c r="O13" i="31"/>
  <c r="N13" i="31"/>
  <c r="P13" i="31" s="1"/>
  <c r="M13" i="31"/>
  <c r="O12" i="31"/>
  <c r="N12" i="31"/>
  <c r="P12" i="31" s="1"/>
  <c r="M12" i="31"/>
  <c r="O11" i="31"/>
  <c r="N11" i="31"/>
  <c r="M11" i="31"/>
  <c r="O10" i="31"/>
  <c r="N10" i="31"/>
  <c r="P10" i="31" s="1"/>
  <c r="M10" i="31"/>
  <c r="O9" i="31"/>
  <c r="N9" i="31"/>
  <c r="P9" i="31" s="1"/>
  <c r="M9" i="31"/>
  <c r="O8" i="31"/>
  <c r="N8" i="31"/>
  <c r="P8" i="31" s="1"/>
  <c r="M8" i="31"/>
  <c r="O7" i="31"/>
  <c r="N7" i="31"/>
  <c r="M7" i="31"/>
  <c r="O6" i="31"/>
  <c r="N6" i="31"/>
  <c r="M6" i="31"/>
  <c r="O5" i="31"/>
  <c r="N5" i="31"/>
  <c r="P5" i="31" s="1"/>
  <c r="M5" i="31"/>
  <c r="P4" i="31"/>
  <c r="O4" i="31"/>
  <c r="N4" i="31"/>
  <c r="M4" i="31"/>
  <c r="O38" i="30"/>
  <c r="N38" i="30"/>
  <c r="P38" i="30" s="1"/>
  <c r="M38" i="30"/>
  <c r="O37" i="30"/>
  <c r="N37" i="30"/>
  <c r="P37" i="30" s="1"/>
  <c r="M37" i="30"/>
  <c r="O36" i="30"/>
  <c r="N36" i="30"/>
  <c r="M36" i="30"/>
  <c r="O35" i="30"/>
  <c r="N35" i="30"/>
  <c r="P35" i="30" s="1"/>
  <c r="M35" i="30"/>
  <c r="O34" i="30"/>
  <c r="N34" i="30"/>
  <c r="P34" i="30" s="1"/>
  <c r="M34" i="30"/>
  <c r="O33" i="30"/>
  <c r="N33" i="30"/>
  <c r="P33" i="30" s="1"/>
  <c r="M33" i="30"/>
  <c r="O32" i="30"/>
  <c r="N32" i="30"/>
  <c r="M32" i="30"/>
  <c r="O31" i="30"/>
  <c r="N31" i="30"/>
  <c r="P31" i="30" s="1"/>
  <c r="M31" i="30"/>
  <c r="O30" i="30"/>
  <c r="N30" i="30"/>
  <c r="M30" i="30"/>
  <c r="O29" i="30"/>
  <c r="N29" i="30"/>
  <c r="M29" i="30"/>
  <c r="O28" i="30"/>
  <c r="N28" i="30"/>
  <c r="P28" i="30" s="1"/>
  <c r="M28" i="30"/>
  <c r="O27" i="30"/>
  <c r="N27" i="30"/>
  <c r="P27" i="30" s="1"/>
  <c r="M27" i="30"/>
  <c r="O26" i="30"/>
  <c r="N26" i="30"/>
  <c r="P26" i="30" s="1"/>
  <c r="M26" i="30"/>
  <c r="P25" i="30"/>
  <c r="O25" i="30"/>
  <c r="N25" i="30"/>
  <c r="M25" i="30"/>
  <c r="O24" i="30"/>
  <c r="N24" i="30"/>
  <c r="M24" i="30"/>
  <c r="O23" i="30"/>
  <c r="N23" i="30"/>
  <c r="P23" i="30" s="1"/>
  <c r="M23" i="30"/>
  <c r="O22" i="30"/>
  <c r="N22" i="30"/>
  <c r="M22" i="30"/>
  <c r="O21" i="30"/>
  <c r="N21" i="30"/>
  <c r="P21" i="30" s="1"/>
  <c r="M21" i="30"/>
  <c r="O20" i="30"/>
  <c r="N20" i="30"/>
  <c r="P20" i="30" s="1"/>
  <c r="M20" i="30"/>
  <c r="O19" i="30"/>
  <c r="N19" i="30"/>
  <c r="P19" i="30" s="1"/>
  <c r="M19" i="30"/>
  <c r="O18" i="30"/>
  <c r="N18" i="30"/>
  <c r="M18" i="30"/>
  <c r="O17" i="30"/>
  <c r="N17" i="30"/>
  <c r="P17" i="30" s="1"/>
  <c r="M17" i="30"/>
  <c r="O16" i="30"/>
  <c r="N16" i="30"/>
  <c r="P16" i="30" s="1"/>
  <c r="M16" i="30"/>
  <c r="O15" i="30"/>
  <c r="N15" i="30"/>
  <c r="M15" i="30"/>
  <c r="O14" i="30"/>
  <c r="N14" i="30"/>
  <c r="P14" i="30" s="1"/>
  <c r="M14" i="30"/>
  <c r="O13" i="30"/>
  <c r="N13" i="30"/>
  <c r="P13" i="30" s="1"/>
  <c r="M13" i="30"/>
  <c r="O12" i="30"/>
  <c r="N12" i="30"/>
  <c r="P12" i="30" s="1"/>
  <c r="M12" i="30"/>
  <c r="O11" i="30"/>
  <c r="N11" i="30"/>
  <c r="M11" i="30"/>
  <c r="O10" i="30"/>
  <c r="N10" i="30"/>
  <c r="P10" i="30" s="1"/>
  <c r="M10" i="30"/>
  <c r="O9" i="30"/>
  <c r="N9" i="30"/>
  <c r="P9" i="30" s="1"/>
  <c r="M9" i="30"/>
  <c r="O8" i="30"/>
  <c r="N8" i="30"/>
  <c r="P8" i="30" s="1"/>
  <c r="M8" i="30"/>
  <c r="O7" i="30"/>
  <c r="N7" i="30"/>
  <c r="M7" i="30"/>
  <c r="O6" i="30"/>
  <c r="N6" i="30"/>
  <c r="M6" i="30"/>
  <c r="O5" i="30"/>
  <c r="N5" i="30"/>
  <c r="P5" i="30" s="1"/>
  <c r="M5" i="30"/>
  <c r="P4" i="30"/>
  <c r="O4" i="30"/>
  <c r="N4" i="30"/>
  <c r="M4" i="30"/>
  <c r="O38" i="29"/>
  <c r="N38" i="29"/>
  <c r="M38" i="29"/>
  <c r="O37" i="29"/>
  <c r="N37" i="29"/>
  <c r="P37" i="29" s="1"/>
  <c r="M37" i="29"/>
  <c r="O36" i="29"/>
  <c r="N36" i="29"/>
  <c r="M36" i="29"/>
  <c r="O35" i="29"/>
  <c r="N35" i="29"/>
  <c r="P35" i="29" s="1"/>
  <c r="M35" i="29"/>
  <c r="O34" i="29"/>
  <c r="N34" i="29"/>
  <c r="P34" i="29" s="1"/>
  <c r="M34" i="29"/>
  <c r="O33" i="29"/>
  <c r="N33" i="29"/>
  <c r="P33" i="29" s="1"/>
  <c r="M33" i="29"/>
  <c r="O32" i="29"/>
  <c r="N32" i="29"/>
  <c r="M32" i="29"/>
  <c r="O31" i="29"/>
  <c r="N31" i="29"/>
  <c r="P31" i="29" s="1"/>
  <c r="M31" i="29"/>
  <c r="O30" i="29"/>
  <c r="N30" i="29"/>
  <c r="M30" i="29"/>
  <c r="O29" i="29"/>
  <c r="P29" i="29" s="1"/>
  <c r="N29" i="29"/>
  <c r="M29" i="29"/>
  <c r="O28" i="29"/>
  <c r="N28" i="29"/>
  <c r="P28" i="29" s="1"/>
  <c r="M28" i="29"/>
  <c r="O27" i="29"/>
  <c r="N27" i="29"/>
  <c r="P27" i="29" s="1"/>
  <c r="M27" i="29"/>
  <c r="O26" i="29"/>
  <c r="N26" i="29"/>
  <c r="P26" i="29" s="1"/>
  <c r="M26" i="29"/>
  <c r="P25" i="29"/>
  <c r="O25" i="29"/>
  <c r="N25" i="29"/>
  <c r="M25" i="29"/>
  <c r="O24" i="29"/>
  <c r="N24" i="29"/>
  <c r="M24" i="29"/>
  <c r="O23" i="29"/>
  <c r="N23" i="29"/>
  <c r="P23" i="29" s="1"/>
  <c r="M23" i="29"/>
  <c r="O22" i="29"/>
  <c r="N22" i="29"/>
  <c r="M22" i="29"/>
  <c r="O21" i="29"/>
  <c r="N21" i="29"/>
  <c r="P21" i="29" s="1"/>
  <c r="M21" i="29"/>
  <c r="O20" i="29"/>
  <c r="N20" i="29"/>
  <c r="P20" i="29" s="1"/>
  <c r="M20" i="29"/>
  <c r="O19" i="29"/>
  <c r="N19" i="29"/>
  <c r="P19" i="29" s="1"/>
  <c r="M19" i="29"/>
  <c r="O18" i="29"/>
  <c r="P18" i="29" s="1"/>
  <c r="N18" i="29"/>
  <c r="M18" i="29"/>
  <c r="O17" i="29"/>
  <c r="N17" i="29"/>
  <c r="P17" i="29" s="1"/>
  <c r="M17" i="29"/>
  <c r="O16" i="29"/>
  <c r="N16" i="29"/>
  <c r="M16" i="29"/>
  <c r="O15" i="29"/>
  <c r="N15" i="29"/>
  <c r="P15" i="29" s="1"/>
  <c r="M15" i="29"/>
  <c r="O14" i="29"/>
  <c r="N14" i="29"/>
  <c r="M14" i="29"/>
  <c r="O13" i="29"/>
  <c r="N13" i="29"/>
  <c r="P13" i="29" s="1"/>
  <c r="M13" i="29"/>
  <c r="O12" i="29"/>
  <c r="N12" i="29"/>
  <c r="P12" i="29" s="1"/>
  <c r="M12" i="29"/>
  <c r="O11" i="29"/>
  <c r="N11" i="29"/>
  <c r="M11" i="29"/>
  <c r="O10" i="29"/>
  <c r="N10" i="29"/>
  <c r="M10" i="29"/>
  <c r="O9" i="29"/>
  <c r="N9" i="29"/>
  <c r="P9" i="29" s="1"/>
  <c r="M9" i="29"/>
  <c r="O8" i="29"/>
  <c r="N8" i="29"/>
  <c r="P8" i="29" s="1"/>
  <c r="M8" i="29"/>
  <c r="O7" i="29"/>
  <c r="N7" i="29"/>
  <c r="M7" i="29"/>
  <c r="O6" i="29"/>
  <c r="N6" i="29"/>
  <c r="M6" i="29"/>
  <c r="O5" i="29"/>
  <c r="N5" i="29"/>
  <c r="P5" i="29" s="1"/>
  <c r="M5" i="29"/>
  <c r="O4" i="29"/>
  <c r="N4" i="29"/>
  <c r="P4" i="29" s="1"/>
  <c r="M4" i="29"/>
  <c r="O38" i="28"/>
  <c r="N38" i="28"/>
  <c r="M38" i="28"/>
  <c r="O37" i="28"/>
  <c r="N37" i="28"/>
  <c r="P37" i="28" s="1"/>
  <c r="M37" i="28"/>
  <c r="O36" i="28"/>
  <c r="N36" i="28"/>
  <c r="P36" i="28" s="1"/>
  <c r="M36" i="28"/>
  <c r="P35" i="28"/>
  <c r="O35" i="28"/>
  <c r="N35" i="28"/>
  <c r="M35" i="28"/>
  <c r="O34" i="28"/>
  <c r="N34" i="28"/>
  <c r="M34" i="28"/>
  <c r="O33" i="28"/>
  <c r="N33" i="28"/>
  <c r="P33" i="28" s="1"/>
  <c r="M33" i="28"/>
  <c r="O32" i="28"/>
  <c r="N32" i="28"/>
  <c r="M32" i="28"/>
  <c r="O31" i="28"/>
  <c r="P31" i="28" s="1"/>
  <c r="N31" i="28"/>
  <c r="M31" i="28"/>
  <c r="O30" i="28"/>
  <c r="N30" i="28"/>
  <c r="M30" i="28"/>
  <c r="O29" i="28"/>
  <c r="N29" i="28"/>
  <c r="P29" i="28" s="1"/>
  <c r="M29" i="28"/>
  <c r="O28" i="28"/>
  <c r="N28" i="28"/>
  <c r="M28" i="28"/>
  <c r="O27" i="28"/>
  <c r="N27" i="28"/>
  <c r="P27" i="28" s="1"/>
  <c r="M27" i="28"/>
  <c r="O26" i="28"/>
  <c r="N26" i="28"/>
  <c r="M26" i="28"/>
  <c r="O25" i="28"/>
  <c r="P25" i="28" s="1"/>
  <c r="N25" i="28"/>
  <c r="M25" i="28"/>
  <c r="O24" i="28"/>
  <c r="N24" i="28"/>
  <c r="M24" i="28"/>
  <c r="O23" i="28"/>
  <c r="N23" i="28"/>
  <c r="P23" i="28" s="1"/>
  <c r="M23" i="28"/>
  <c r="O22" i="28"/>
  <c r="N22" i="28"/>
  <c r="P22" i="28" s="1"/>
  <c r="M22" i="28"/>
  <c r="P21" i="28"/>
  <c r="O21" i="28"/>
  <c r="N21" i="28"/>
  <c r="M21" i="28"/>
  <c r="O20" i="28"/>
  <c r="N20" i="28"/>
  <c r="M20" i="28"/>
  <c r="O19" i="28"/>
  <c r="N19" i="28"/>
  <c r="M19" i="28"/>
  <c r="O18" i="28"/>
  <c r="N18" i="28"/>
  <c r="M18" i="28"/>
  <c r="O17" i="28"/>
  <c r="N17" i="28"/>
  <c r="P17" i="28" s="1"/>
  <c r="M17" i="28"/>
  <c r="O16" i="28"/>
  <c r="N16" i="28"/>
  <c r="P16" i="28" s="1"/>
  <c r="M16" i="28"/>
  <c r="O15" i="28"/>
  <c r="N15" i="28"/>
  <c r="P15" i="28" s="1"/>
  <c r="M15" i="28"/>
  <c r="O14" i="28"/>
  <c r="N14" i="28"/>
  <c r="M14" i="28"/>
  <c r="O13" i="28"/>
  <c r="N13" i="28"/>
  <c r="P13" i="28" s="1"/>
  <c r="M13" i="28"/>
  <c r="O12" i="28"/>
  <c r="N12" i="28"/>
  <c r="P12" i="28" s="1"/>
  <c r="M12" i="28"/>
  <c r="O11" i="28"/>
  <c r="N11" i="28"/>
  <c r="P11" i="28" s="1"/>
  <c r="M11" i="28"/>
  <c r="O10" i="28"/>
  <c r="N10" i="28"/>
  <c r="M10" i="28"/>
  <c r="O9" i="28"/>
  <c r="N9" i="28"/>
  <c r="P9" i="28" s="1"/>
  <c r="M9" i="28"/>
  <c r="O8" i="28"/>
  <c r="N8" i="28"/>
  <c r="M8" i="28"/>
  <c r="O7" i="28"/>
  <c r="N7" i="28"/>
  <c r="P7" i="28" s="1"/>
  <c r="M7" i="28"/>
  <c r="O6" i="28"/>
  <c r="N6" i="28"/>
  <c r="M6" i="28"/>
  <c r="O5" i="28"/>
  <c r="N5" i="28"/>
  <c r="P5" i="28" s="1"/>
  <c r="M5" i="28"/>
  <c r="O4" i="28"/>
  <c r="N4" i="28"/>
  <c r="P4" i="28" s="1"/>
  <c r="M4" i="28"/>
  <c r="O38" i="27"/>
  <c r="N38" i="27"/>
  <c r="M38" i="27"/>
  <c r="O37" i="27"/>
  <c r="N37" i="27"/>
  <c r="P37" i="27" s="1"/>
  <c r="M37" i="27"/>
  <c r="O36" i="27"/>
  <c r="N36" i="27"/>
  <c r="P36" i="27" s="1"/>
  <c r="M36" i="27"/>
  <c r="O35" i="27"/>
  <c r="N35" i="27"/>
  <c r="P35" i="27" s="1"/>
  <c r="M35" i="27"/>
  <c r="O34" i="27"/>
  <c r="N34" i="27"/>
  <c r="M34" i="27"/>
  <c r="O33" i="27"/>
  <c r="N33" i="27"/>
  <c r="P33" i="27" s="1"/>
  <c r="M33" i="27"/>
  <c r="O32" i="27"/>
  <c r="N32" i="27"/>
  <c r="P32" i="27" s="1"/>
  <c r="M32" i="27"/>
  <c r="P31" i="27"/>
  <c r="O31" i="27"/>
  <c r="N31" i="27"/>
  <c r="M31" i="27"/>
  <c r="O30" i="27"/>
  <c r="N30" i="27"/>
  <c r="M30" i="27"/>
  <c r="O29" i="27"/>
  <c r="N29" i="27"/>
  <c r="P29" i="27" s="1"/>
  <c r="M29" i="27"/>
  <c r="O28" i="27"/>
  <c r="N28" i="27"/>
  <c r="M28" i="27"/>
  <c r="O27" i="27"/>
  <c r="N27" i="27"/>
  <c r="P27" i="27" s="1"/>
  <c r="M27" i="27"/>
  <c r="O26" i="27"/>
  <c r="N26" i="27"/>
  <c r="M26" i="27"/>
  <c r="O25" i="27"/>
  <c r="N25" i="27"/>
  <c r="P25" i="27" s="1"/>
  <c r="M25" i="27"/>
  <c r="O24" i="27"/>
  <c r="N24" i="27"/>
  <c r="M24" i="27"/>
  <c r="O23" i="27"/>
  <c r="N23" i="27"/>
  <c r="P23" i="27" s="1"/>
  <c r="M23" i="27"/>
  <c r="O22" i="27"/>
  <c r="N22" i="27"/>
  <c r="M22" i="27"/>
  <c r="O21" i="27"/>
  <c r="N21" i="27"/>
  <c r="M21" i="27"/>
  <c r="O20" i="27"/>
  <c r="N20" i="27"/>
  <c r="M20" i="27"/>
  <c r="O19" i="27"/>
  <c r="N19" i="27"/>
  <c r="P19" i="27" s="1"/>
  <c r="M19" i="27"/>
  <c r="O18" i="27"/>
  <c r="N18" i="27"/>
  <c r="P18" i="27" s="1"/>
  <c r="M18" i="27"/>
  <c r="P17" i="27"/>
  <c r="O17" i="27"/>
  <c r="N17" i="27"/>
  <c r="M17" i="27"/>
  <c r="O16" i="27"/>
  <c r="N16" i="27"/>
  <c r="P16" i="27" s="1"/>
  <c r="M16" i="27"/>
  <c r="O15" i="27"/>
  <c r="N15" i="27"/>
  <c r="P15" i="27" s="1"/>
  <c r="M15" i="27"/>
  <c r="O14" i="27"/>
  <c r="N14" i="27"/>
  <c r="P14" i="27" s="1"/>
  <c r="M14" i="27"/>
  <c r="P13" i="27"/>
  <c r="O13" i="27"/>
  <c r="N13" i="27"/>
  <c r="M13" i="27"/>
  <c r="O12" i="27"/>
  <c r="N12" i="27"/>
  <c r="M12" i="27"/>
  <c r="O11" i="27"/>
  <c r="N11" i="27"/>
  <c r="M11" i="27"/>
  <c r="O10" i="27"/>
  <c r="N10" i="27"/>
  <c r="P10" i="27" s="1"/>
  <c r="M10" i="27"/>
  <c r="O9" i="27"/>
  <c r="N9" i="27"/>
  <c r="P9" i="27" s="1"/>
  <c r="M9" i="27"/>
  <c r="O8" i="27"/>
  <c r="N8" i="27"/>
  <c r="P8" i="27" s="1"/>
  <c r="M8" i="27"/>
  <c r="O7" i="27"/>
  <c r="N7" i="27"/>
  <c r="P7" i="27" s="1"/>
  <c r="M7" i="27"/>
  <c r="O6" i="27"/>
  <c r="N6" i="27"/>
  <c r="M6" i="27"/>
  <c r="O5" i="27"/>
  <c r="N5" i="27"/>
  <c r="P5" i="27" s="1"/>
  <c r="M5" i="27"/>
  <c r="O4" i="27"/>
  <c r="N4" i="27"/>
  <c r="P4" i="27" s="1"/>
  <c r="M4" i="27"/>
  <c r="O38" i="26"/>
  <c r="N38" i="26"/>
  <c r="P38" i="26" s="1"/>
  <c r="M38" i="26"/>
  <c r="P37" i="26"/>
  <c r="O37" i="26"/>
  <c r="N37" i="26"/>
  <c r="M37" i="26"/>
  <c r="O36" i="26"/>
  <c r="N36" i="26"/>
  <c r="M36" i="26"/>
  <c r="O35" i="26"/>
  <c r="N35" i="26"/>
  <c r="P35" i="26" s="1"/>
  <c r="M35" i="26"/>
  <c r="O34" i="26"/>
  <c r="N34" i="26"/>
  <c r="M34" i="26"/>
  <c r="O33" i="26"/>
  <c r="N33" i="26"/>
  <c r="P33" i="26" s="1"/>
  <c r="M33" i="26"/>
  <c r="O32" i="26"/>
  <c r="N32" i="26"/>
  <c r="P32" i="26" s="1"/>
  <c r="M32" i="26"/>
  <c r="O31" i="26"/>
  <c r="N31" i="26"/>
  <c r="M31" i="26"/>
  <c r="O30" i="26"/>
  <c r="N30" i="26"/>
  <c r="M30" i="26"/>
  <c r="O29" i="26"/>
  <c r="N29" i="26"/>
  <c r="P29" i="26" s="1"/>
  <c r="M29" i="26"/>
  <c r="O28" i="26"/>
  <c r="N28" i="26"/>
  <c r="P28" i="26" s="1"/>
  <c r="M28" i="26"/>
  <c r="P27" i="26"/>
  <c r="O27" i="26"/>
  <c r="N27" i="26"/>
  <c r="M27" i="26"/>
  <c r="O26" i="26"/>
  <c r="N26" i="26"/>
  <c r="M26" i="26"/>
  <c r="O25" i="26"/>
  <c r="N25" i="26"/>
  <c r="P25" i="26" s="1"/>
  <c r="M25" i="26"/>
  <c r="O24" i="26"/>
  <c r="N24" i="26"/>
  <c r="P24" i="26" s="1"/>
  <c r="M24" i="26"/>
  <c r="O23" i="26"/>
  <c r="N23" i="26"/>
  <c r="P23" i="26" s="1"/>
  <c r="M23" i="26"/>
  <c r="O22" i="26"/>
  <c r="N22" i="26"/>
  <c r="M22" i="26"/>
  <c r="O21" i="26"/>
  <c r="N21" i="26"/>
  <c r="P21" i="26" s="1"/>
  <c r="M21" i="26"/>
  <c r="P20" i="26"/>
  <c r="O20" i="26"/>
  <c r="N20" i="26"/>
  <c r="M20" i="26"/>
  <c r="O19" i="26"/>
  <c r="N19" i="26"/>
  <c r="M19" i="26"/>
  <c r="O18" i="26"/>
  <c r="N18" i="26"/>
  <c r="M18" i="26"/>
  <c r="P17" i="26"/>
  <c r="O17" i="26"/>
  <c r="N17" i="26"/>
  <c r="M17" i="26"/>
  <c r="O16" i="26"/>
  <c r="N16" i="26"/>
  <c r="P16" i="26" s="1"/>
  <c r="M16" i="26"/>
  <c r="O15" i="26"/>
  <c r="N15" i="26"/>
  <c r="P15" i="26" s="1"/>
  <c r="M15" i="26"/>
  <c r="O14" i="26"/>
  <c r="N14" i="26"/>
  <c r="P14" i="26" s="1"/>
  <c r="M14" i="26"/>
  <c r="P13" i="26"/>
  <c r="O13" i="26"/>
  <c r="N13" i="26"/>
  <c r="M13" i="26"/>
  <c r="O12" i="26"/>
  <c r="N12" i="26"/>
  <c r="P12" i="26" s="1"/>
  <c r="M12" i="26"/>
  <c r="O11" i="26"/>
  <c r="N11" i="26"/>
  <c r="P11" i="26" s="1"/>
  <c r="M11" i="26"/>
  <c r="O10" i="26"/>
  <c r="N10" i="26"/>
  <c r="M10" i="26"/>
  <c r="O9" i="26"/>
  <c r="N9" i="26"/>
  <c r="P9" i="26" s="1"/>
  <c r="M9" i="26"/>
  <c r="O8" i="26"/>
  <c r="N8" i="26"/>
  <c r="P8" i="26" s="1"/>
  <c r="M8" i="26"/>
  <c r="O7" i="26"/>
  <c r="N7" i="26"/>
  <c r="P7" i="26" s="1"/>
  <c r="M7" i="26"/>
  <c r="O6" i="26"/>
  <c r="N6" i="26"/>
  <c r="M6" i="26"/>
  <c r="O5" i="26"/>
  <c r="N5" i="26"/>
  <c r="P5" i="26" s="1"/>
  <c r="M5" i="26"/>
  <c r="O4" i="26"/>
  <c r="N4" i="26"/>
  <c r="P4" i="26" s="1"/>
  <c r="M4" i="26"/>
  <c r="O38" i="25"/>
  <c r="N38" i="25"/>
  <c r="M38" i="25"/>
  <c r="O37" i="25"/>
  <c r="N37" i="25"/>
  <c r="P37" i="25" s="1"/>
  <c r="M37" i="25"/>
  <c r="O36" i="25"/>
  <c r="N36" i="25"/>
  <c r="M36" i="25"/>
  <c r="O35" i="25"/>
  <c r="P35" i="25" s="1"/>
  <c r="N35" i="25"/>
  <c r="M35" i="25"/>
  <c r="O34" i="25"/>
  <c r="N34" i="25"/>
  <c r="P34" i="25" s="1"/>
  <c r="M34" i="25"/>
  <c r="O33" i="25"/>
  <c r="N33" i="25"/>
  <c r="P33" i="25" s="1"/>
  <c r="M33" i="25"/>
  <c r="O32" i="25"/>
  <c r="N32" i="25"/>
  <c r="P32" i="25" s="1"/>
  <c r="M32" i="25"/>
  <c r="P31" i="25"/>
  <c r="O31" i="25"/>
  <c r="N31" i="25"/>
  <c r="M31" i="25"/>
  <c r="O30" i="25"/>
  <c r="N30" i="25"/>
  <c r="M30" i="25"/>
  <c r="O29" i="25"/>
  <c r="N29" i="25"/>
  <c r="P29" i="25" s="1"/>
  <c r="M29" i="25"/>
  <c r="O28" i="25"/>
  <c r="N28" i="25"/>
  <c r="M28" i="25"/>
  <c r="O27" i="25"/>
  <c r="N27" i="25"/>
  <c r="P27" i="25" s="1"/>
  <c r="M27" i="25"/>
  <c r="O26" i="25"/>
  <c r="N26" i="25"/>
  <c r="P26" i="25" s="1"/>
  <c r="M26" i="25"/>
  <c r="O25" i="25"/>
  <c r="N25" i="25"/>
  <c r="M25" i="25"/>
  <c r="O24" i="25"/>
  <c r="N24" i="25"/>
  <c r="M24" i="25"/>
  <c r="O23" i="25"/>
  <c r="N23" i="25"/>
  <c r="P23" i="25" s="1"/>
  <c r="M23" i="25"/>
  <c r="O22" i="25"/>
  <c r="N22" i="25"/>
  <c r="P22" i="25" s="1"/>
  <c r="M22" i="25"/>
  <c r="P21" i="25"/>
  <c r="O21" i="25"/>
  <c r="N21" i="25"/>
  <c r="M21" i="25"/>
  <c r="O20" i="25"/>
  <c r="N20" i="25"/>
  <c r="M20" i="25"/>
  <c r="O19" i="25"/>
  <c r="N19" i="25"/>
  <c r="P19" i="25" s="1"/>
  <c r="M19" i="25"/>
  <c r="O18" i="25"/>
  <c r="N18" i="25"/>
  <c r="M18" i="25"/>
  <c r="P17" i="25"/>
  <c r="O17" i="25"/>
  <c r="N17" i="25"/>
  <c r="M17" i="25"/>
  <c r="O16" i="25"/>
  <c r="N16" i="25"/>
  <c r="P16" i="25" s="1"/>
  <c r="M16" i="25"/>
  <c r="O15" i="25"/>
  <c r="N15" i="25"/>
  <c r="M15" i="25"/>
  <c r="O14" i="25"/>
  <c r="N14" i="25"/>
  <c r="M14" i="25"/>
  <c r="O13" i="25"/>
  <c r="N13" i="25"/>
  <c r="P13" i="25" s="1"/>
  <c r="M13" i="25"/>
  <c r="O12" i="25"/>
  <c r="N12" i="25"/>
  <c r="M12" i="25"/>
  <c r="O11" i="25"/>
  <c r="N11" i="25"/>
  <c r="P11" i="25" s="1"/>
  <c r="M11" i="25"/>
  <c r="O10" i="25"/>
  <c r="N10" i="25"/>
  <c r="M10" i="25"/>
  <c r="O9" i="25"/>
  <c r="N9" i="25"/>
  <c r="P9" i="25" s="1"/>
  <c r="M9" i="25"/>
  <c r="O8" i="25"/>
  <c r="N8" i="25"/>
  <c r="P8" i="25" s="1"/>
  <c r="M8" i="25"/>
  <c r="O7" i="25"/>
  <c r="N7" i="25"/>
  <c r="P7" i="25" s="1"/>
  <c r="M7" i="25"/>
  <c r="O6" i="25"/>
  <c r="P6" i="25" s="1"/>
  <c r="N6" i="25"/>
  <c r="M6" i="25"/>
  <c r="O5" i="25"/>
  <c r="N5" i="25"/>
  <c r="P5" i="25" s="1"/>
  <c r="M5" i="25"/>
  <c r="O4" i="25"/>
  <c r="N4" i="25"/>
  <c r="M4" i="25"/>
  <c r="O38" i="24"/>
  <c r="N38" i="24"/>
  <c r="P38" i="24" s="1"/>
  <c r="M38" i="24"/>
  <c r="O37" i="24"/>
  <c r="N37" i="24"/>
  <c r="P37" i="24" s="1"/>
  <c r="M37" i="24"/>
  <c r="O36" i="24"/>
  <c r="N36" i="24"/>
  <c r="P36" i="24" s="1"/>
  <c r="M36" i="24"/>
  <c r="O35" i="24"/>
  <c r="N35" i="24"/>
  <c r="P35" i="24" s="1"/>
  <c r="M35" i="24"/>
  <c r="O34" i="24"/>
  <c r="N34" i="24"/>
  <c r="M34" i="24"/>
  <c r="O33" i="24"/>
  <c r="N33" i="24"/>
  <c r="P33" i="24" s="1"/>
  <c r="M33" i="24"/>
  <c r="O32" i="24"/>
  <c r="N32" i="24"/>
  <c r="M32" i="24"/>
  <c r="O31" i="24"/>
  <c r="N31" i="24"/>
  <c r="M31" i="24"/>
  <c r="O30" i="24"/>
  <c r="N30" i="24"/>
  <c r="P30" i="24" s="1"/>
  <c r="M30" i="24"/>
  <c r="O29" i="24"/>
  <c r="N29" i="24"/>
  <c r="P29" i="24" s="1"/>
  <c r="M29" i="24"/>
  <c r="O28" i="24"/>
  <c r="N28" i="24"/>
  <c r="P28" i="24" s="1"/>
  <c r="M28" i="24"/>
  <c r="P27" i="24"/>
  <c r="O27" i="24"/>
  <c r="N27" i="24"/>
  <c r="M27" i="24"/>
  <c r="O26" i="24"/>
  <c r="N26" i="24"/>
  <c r="M26" i="24"/>
  <c r="O25" i="24"/>
  <c r="N25" i="24"/>
  <c r="P25" i="24" s="1"/>
  <c r="M25" i="24"/>
  <c r="O24" i="24"/>
  <c r="N24" i="24"/>
  <c r="M24" i="24"/>
  <c r="O23" i="24"/>
  <c r="N23" i="24"/>
  <c r="P23" i="24" s="1"/>
  <c r="M23" i="24"/>
  <c r="O22" i="24"/>
  <c r="N22" i="24"/>
  <c r="P22" i="24" s="1"/>
  <c r="M22" i="24"/>
  <c r="O21" i="24"/>
  <c r="N21" i="24"/>
  <c r="P21" i="24" s="1"/>
  <c r="M21" i="24"/>
  <c r="O20" i="24"/>
  <c r="N20" i="24"/>
  <c r="P20" i="24" s="1"/>
  <c r="M20" i="24"/>
  <c r="O19" i="24"/>
  <c r="N19" i="24"/>
  <c r="P19" i="24" s="1"/>
  <c r="M19" i="24"/>
  <c r="O18" i="24"/>
  <c r="N18" i="24"/>
  <c r="P18" i="24" s="1"/>
  <c r="M18" i="24"/>
  <c r="P17" i="24"/>
  <c r="O17" i="24"/>
  <c r="N17" i="24"/>
  <c r="M17" i="24"/>
  <c r="P16" i="24"/>
  <c r="O16" i="24"/>
  <c r="N16" i="24"/>
  <c r="M16" i="24"/>
  <c r="O15" i="24"/>
  <c r="N15" i="24"/>
  <c r="M15" i="24"/>
  <c r="O14" i="24"/>
  <c r="N14" i="24"/>
  <c r="M14" i="24"/>
  <c r="O13" i="24"/>
  <c r="N13" i="24"/>
  <c r="P13" i="24" s="1"/>
  <c r="M13" i="24"/>
  <c r="O12" i="24"/>
  <c r="N12" i="24"/>
  <c r="P12" i="24" s="1"/>
  <c r="M12" i="24"/>
  <c r="O11" i="24"/>
  <c r="N11" i="24"/>
  <c r="P11" i="24" s="1"/>
  <c r="M11" i="24"/>
  <c r="O10" i="24"/>
  <c r="N10" i="24"/>
  <c r="M10" i="24"/>
  <c r="O9" i="24"/>
  <c r="N9" i="24"/>
  <c r="M9" i="24"/>
  <c r="O8" i="24"/>
  <c r="N8" i="24"/>
  <c r="P8" i="24" s="1"/>
  <c r="M8" i="24"/>
  <c r="O7" i="24"/>
  <c r="N7" i="24"/>
  <c r="M7" i="24"/>
  <c r="O6" i="24"/>
  <c r="N6" i="24"/>
  <c r="P6" i="24" s="1"/>
  <c r="M6" i="24"/>
  <c r="O5" i="24"/>
  <c r="N5" i="24"/>
  <c r="P5" i="24" s="1"/>
  <c r="M5" i="24"/>
  <c r="O4" i="24"/>
  <c r="N4" i="24"/>
  <c r="M4" i="24"/>
  <c r="O38" i="21"/>
  <c r="N38" i="21"/>
  <c r="M38" i="21"/>
  <c r="O37" i="21"/>
  <c r="N37" i="21"/>
  <c r="P37" i="21" s="1"/>
  <c r="M37" i="21"/>
  <c r="O36" i="21"/>
  <c r="N36" i="21"/>
  <c r="P36" i="21" s="1"/>
  <c r="M36" i="21"/>
  <c r="P35" i="21"/>
  <c r="O35" i="21"/>
  <c r="N35" i="21"/>
  <c r="M35" i="21"/>
  <c r="O34" i="21"/>
  <c r="N34" i="21"/>
  <c r="P34" i="21" s="1"/>
  <c r="M34" i="21"/>
  <c r="O33" i="21"/>
  <c r="N33" i="21"/>
  <c r="P33" i="21" s="1"/>
  <c r="M33" i="21"/>
  <c r="O32" i="21"/>
  <c r="N32" i="21"/>
  <c r="P32" i="21" s="1"/>
  <c r="M32" i="21"/>
  <c r="O31" i="21"/>
  <c r="N31" i="21"/>
  <c r="P31" i="21" s="1"/>
  <c r="M31" i="21"/>
  <c r="O30" i="21"/>
  <c r="N30" i="21"/>
  <c r="P30" i="21" s="1"/>
  <c r="M30" i="21"/>
  <c r="O29" i="21"/>
  <c r="N29" i="21"/>
  <c r="P29" i="21" s="1"/>
  <c r="M29" i="21"/>
  <c r="O28" i="21"/>
  <c r="N28" i="21"/>
  <c r="M28" i="21"/>
  <c r="O27" i="21"/>
  <c r="N27" i="21"/>
  <c r="P27" i="21" s="1"/>
  <c r="M27" i="21"/>
  <c r="O26" i="21"/>
  <c r="N26" i="21"/>
  <c r="M26" i="21"/>
  <c r="O25" i="21"/>
  <c r="P25" i="21" s="1"/>
  <c r="N25" i="21"/>
  <c r="M25" i="21"/>
  <c r="O24" i="21"/>
  <c r="N24" i="21"/>
  <c r="P24" i="21" s="1"/>
  <c r="M24" i="21"/>
  <c r="O23" i="21"/>
  <c r="N23" i="21"/>
  <c r="P23" i="21" s="1"/>
  <c r="M23" i="21"/>
  <c r="O22" i="21"/>
  <c r="N22" i="21"/>
  <c r="P22" i="21" s="1"/>
  <c r="M22" i="21"/>
  <c r="P21" i="21"/>
  <c r="O21" i="21"/>
  <c r="N21" i="21"/>
  <c r="M21" i="21"/>
  <c r="O20" i="21"/>
  <c r="N20" i="21"/>
  <c r="M20" i="21"/>
  <c r="O19" i="21"/>
  <c r="N19" i="21"/>
  <c r="M19" i="21"/>
  <c r="O18" i="21"/>
  <c r="N18" i="21"/>
  <c r="M18" i="21"/>
  <c r="O17" i="21"/>
  <c r="N17" i="21"/>
  <c r="P17" i="21" s="1"/>
  <c r="M17" i="21"/>
  <c r="O16" i="21"/>
  <c r="N16" i="21"/>
  <c r="P16" i="21" s="1"/>
  <c r="M16" i="21"/>
  <c r="O15" i="21"/>
  <c r="N15" i="21"/>
  <c r="P15" i="21" s="1"/>
  <c r="M15" i="21"/>
  <c r="O14" i="21"/>
  <c r="P14" i="21" s="1"/>
  <c r="N14" i="21"/>
  <c r="M14" i="21"/>
  <c r="O13" i="21"/>
  <c r="N13" i="21"/>
  <c r="P13" i="21" s="1"/>
  <c r="M13" i="21"/>
  <c r="O12" i="21"/>
  <c r="N12" i="21"/>
  <c r="P12" i="21" s="1"/>
  <c r="M12" i="21"/>
  <c r="O11" i="21"/>
  <c r="N11" i="21"/>
  <c r="P11" i="21" s="1"/>
  <c r="M11" i="21"/>
  <c r="O10" i="21"/>
  <c r="N10" i="21"/>
  <c r="M10" i="21"/>
  <c r="O9" i="21"/>
  <c r="P9" i="21" s="1"/>
  <c r="N9" i="21"/>
  <c r="M9" i="21"/>
  <c r="O8" i="21"/>
  <c r="N8" i="21"/>
  <c r="M8" i="21"/>
  <c r="O7" i="21"/>
  <c r="N7" i="21"/>
  <c r="M7" i="21"/>
  <c r="O6" i="21"/>
  <c r="N6" i="21"/>
  <c r="M6" i="21"/>
  <c r="O5" i="21"/>
  <c r="N5" i="21"/>
  <c r="P5" i="21" s="1"/>
  <c r="M5" i="21"/>
  <c r="O4" i="21"/>
  <c r="N4" i="21"/>
  <c r="P4" i="21" s="1"/>
  <c r="M4" i="21"/>
  <c r="O38" i="20"/>
  <c r="N38" i="20"/>
  <c r="M38" i="20"/>
  <c r="O37" i="20"/>
  <c r="N37" i="20"/>
  <c r="P37" i="20" s="1"/>
  <c r="M37" i="20"/>
  <c r="O36" i="20"/>
  <c r="N36" i="20"/>
  <c r="P36" i="20" s="1"/>
  <c r="M36" i="20"/>
  <c r="O35" i="20"/>
  <c r="N35" i="20"/>
  <c r="P35" i="20" s="1"/>
  <c r="M35" i="20"/>
  <c r="O34" i="20"/>
  <c r="N34" i="20"/>
  <c r="M34" i="20"/>
  <c r="O33" i="20"/>
  <c r="N33" i="20"/>
  <c r="P33" i="20" s="1"/>
  <c r="M33" i="20"/>
  <c r="O32" i="20"/>
  <c r="N32" i="20"/>
  <c r="P32" i="20" s="1"/>
  <c r="M32" i="20"/>
  <c r="O31" i="20"/>
  <c r="P31" i="20" s="1"/>
  <c r="N31" i="20"/>
  <c r="M31" i="20"/>
  <c r="O30" i="20"/>
  <c r="N30" i="20"/>
  <c r="M30" i="20"/>
  <c r="O29" i="20"/>
  <c r="N29" i="20"/>
  <c r="P29" i="20" s="1"/>
  <c r="M29" i="20"/>
  <c r="O28" i="20"/>
  <c r="N28" i="20"/>
  <c r="P28" i="20" s="1"/>
  <c r="M28" i="20"/>
  <c r="O27" i="20"/>
  <c r="N27" i="20"/>
  <c r="P27" i="20" s="1"/>
  <c r="M27" i="20"/>
  <c r="O26" i="20"/>
  <c r="N26" i="20"/>
  <c r="P26" i="20" s="1"/>
  <c r="M26" i="20"/>
  <c r="O25" i="20"/>
  <c r="N25" i="20"/>
  <c r="M25" i="20"/>
  <c r="O24" i="20"/>
  <c r="N24" i="20"/>
  <c r="M24" i="20"/>
  <c r="O23" i="20"/>
  <c r="P23" i="20" s="1"/>
  <c r="N23" i="20"/>
  <c r="M23" i="20"/>
  <c r="O22" i="20"/>
  <c r="N22" i="20"/>
  <c r="M22" i="20"/>
  <c r="P21" i="20"/>
  <c r="O21" i="20"/>
  <c r="N21" i="20"/>
  <c r="M21" i="20"/>
  <c r="O20" i="20"/>
  <c r="N20" i="20"/>
  <c r="P20" i="20" s="1"/>
  <c r="M20" i="20"/>
  <c r="O19" i="20"/>
  <c r="N19" i="20"/>
  <c r="P19" i="20" s="1"/>
  <c r="M19" i="20"/>
  <c r="O18" i="20"/>
  <c r="N18" i="20"/>
  <c r="M18" i="20"/>
  <c r="P17" i="20"/>
  <c r="O17" i="20"/>
  <c r="N17" i="20"/>
  <c r="M17" i="20"/>
  <c r="O16" i="20"/>
  <c r="N16" i="20"/>
  <c r="P16" i="20" s="1"/>
  <c r="M16" i="20"/>
  <c r="O15" i="20"/>
  <c r="N15" i="20"/>
  <c r="P15" i="20" s="1"/>
  <c r="M15" i="20"/>
  <c r="O14" i="20"/>
  <c r="N14" i="20"/>
  <c r="M14" i="20"/>
  <c r="P13" i="20"/>
  <c r="O13" i="20"/>
  <c r="N13" i="20"/>
  <c r="M13" i="20"/>
  <c r="O12" i="20"/>
  <c r="N12" i="20"/>
  <c r="M12" i="20"/>
  <c r="O11" i="20"/>
  <c r="N11" i="20"/>
  <c r="M11" i="20"/>
  <c r="O10" i="20"/>
  <c r="N10" i="20"/>
  <c r="M10" i="20"/>
  <c r="O9" i="20"/>
  <c r="N9" i="20"/>
  <c r="P9" i="20" s="1"/>
  <c r="M9" i="20"/>
  <c r="O8" i="20"/>
  <c r="N8" i="20"/>
  <c r="P8" i="20" s="1"/>
  <c r="M8" i="20"/>
  <c r="O7" i="20"/>
  <c r="N7" i="20"/>
  <c r="P7" i="20" s="1"/>
  <c r="M7" i="20"/>
  <c r="O6" i="20"/>
  <c r="N6" i="20"/>
  <c r="M6" i="20"/>
  <c r="O5" i="20"/>
  <c r="N5" i="20"/>
  <c r="P5" i="20" s="1"/>
  <c r="M5" i="20"/>
  <c r="O4" i="20"/>
  <c r="N4" i="20"/>
  <c r="P4" i="20" s="1"/>
  <c r="M4" i="20"/>
  <c r="O38" i="19"/>
  <c r="N38" i="19"/>
  <c r="M38" i="19"/>
  <c r="O37" i="19"/>
  <c r="N37" i="19"/>
  <c r="M37" i="19"/>
  <c r="O36" i="19"/>
  <c r="N36" i="19"/>
  <c r="P36" i="19" s="1"/>
  <c r="M36" i="19"/>
  <c r="O35" i="19"/>
  <c r="N35" i="19"/>
  <c r="M35" i="19"/>
  <c r="O34" i="19"/>
  <c r="N34" i="19"/>
  <c r="M34" i="19"/>
  <c r="O33" i="19"/>
  <c r="N33" i="19"/>
  <c r="M33" i="19"/>
  <c r="O32" i="19"/>
  <c r="N32" i="19"/>
  <c r="P32" i="19" s="1"/>
  <c r="M32" i="19"/>
  <c r="O31" i="19"/>
  <c r="N31" i="19"/>
  <c r="M31" i="19"/>
  <c r="O30" i="19"/>
  <c r="N30" i="19"/>
  <c r="M30" i="19"/>
  <c r="O29" i="19"/>
  <c r="N29" i="19"/>
  <c r="M29" i="19"/>
  <c r="O28" i="19"/>
  <c r="N28" i="19"/>
  <c r="P28" i="19" s="1"/>
  <c r="M28" i="19"/>
  <c r="O27" i="19"/>
  <c r="N27" i="19"/>
  <c r="M27" i="19"/>
  <c r="O26" i="19"/>
  <c r="N26" i="19"/>
  <c r="M26" i="19"/>
  <c r="O25" i="19"/>
  <c r="N25" i="19"/>
  <c r="M25" i="19"/>
  <c r="O24" i="19"/>
  <c r="N24" i="19"/>
  <c r="P24" i="19" s="1"/>
  <c r="M24" i="19"/>
  <c r="O23" i="19"/>
  <c r="N23" i="19"/>
  <c r="M23" i="19"/>
  <c r="O22" i="19"/>
  <c r="N22" i="19"/>
  <c r="M22" i="19"/>
  <c r="O21" i="19"/>
  <c r="N21" i="19"/>
  <c r="M21" i="19"/>
  <c r="O20" i="19"/>
  <c r="P20" i="19" s="1"/>
  <c r="N20" i="19"/>
  <c r="M20" i="19"/>
  <c r="O19" i="19"/>
  <c r="N19" i="19"/>
  <c r="M19" i="19"/>
  <c r="O18" i="19"/>
  <c r="N18" i="19"/>
  <c r="M18" i="19"/>
  <c r="O17" i="19"/>
  <c r="N17" i="19"/>
  <c r="M17" i="19"/>
  <c r="P16" i="19"/>
  <c r="O16" i="19"/>
  <c r="N16" i="19"/>
  <c r="M16" i="19"/>
  <c r="O15" i="19"/>
  <c r="N15" i="19"/>
  <c r="P15" i="19" s="1"/>
  <c r="M15" i="19"/>
  <c r="O14" i="19"/>
  <c r="N14" i="19"/>
  <c r="P14" i="19" s="1"/>
  <c r="M14" i="19"/>
  <c r="O13" i="19"/>
  <c r="N13" i="19"/>
  <c r="M13" i="19"/>
  <c r="O12" i="19"/>
  <c r="N12" i="19"/>
  <c r="P12" i="19" s="1"/>
  <c r="M12" i="19"/>
  <c r="O11" i="19"/>
  <c r="N11" i="19"/>
  <c r="M11" i="19"/>
  <c r="O10" i="19"/>
  <c r="N10" i="19"/>
  <c r="M10" i="19"/>
  <c r="O9" i="19"/>
  <c r="N9" i="19"/>
  <c r="M9" i="19"/>
  <c r="O8" i="19"/>
  <c r="N8" i="19"/>
  <c r="P8" i="19" s="1"/>
  <c r="M8" i="19"/>
  <c r="O7" i="19"/>
  <c r="N7" i="19"/>
  <c r="M7" i="19"/>
  <c r="O6" i="19"/>
  <c r="N6" i="19"/>
  <c r="M6" i="19"/>
  <c r="O5" i="19"/>
  <c r="N5" i="19"/>
  <c r="M5" i="19"/>
  <c r="O4" i="19"/>
  <c r="N4" i="19"/>
  <c r="P4" i="19" s="1"/>
  <c r="M4" i="19"/>
  <c r="O38" i="18"/>
  <c r="N38" i="18"/>
  <c r="M38" i="18"/>
  <c r="O37" i="18"/>
  <c r="N37" i="18"/>
  <c r="P37" i="18" s="1"/>
  <c r="M37" i="18"/>
  <c r="O36" i="18"/>
  <c r="N36" i="18"/>
  <c r="P36" i="18" s="1"/>
  <c r="M36" i="18"/>
  <c r="P35" i="18"/>
  <c r="O35" i="18"/>
  <c r="N35" i="18"/>
  <c r="M35" i="18"/>
  <c r="O34" i="18"/>
  <c r="N34" i="18"/>
  <c r="M34" i="18"/>
  <c r="P33" i="18"/>
  <c r="O33" i="18"/>
  <c r="N33" i="18"/>
  <c r="M33" i="18"/>
  <c r="O32" i="18"/>
  <c r="N32" i="18"/>
  <c r="P32" i="18" s="1"/>
  <c r="M32" i="18"/>
  <c r="O31" i="18"/>
  <c r="N31" i="18"/>
  <c r="P31" i="18" s="1"/>
  <c r="M31" i="18"/>
  <c r="O30" i="18"/>
  <c r="N30" i="18"/>
  <c r="P30" i="18" s="1"/>
  <c r="M30" i="18"/>
  <c r="O29" i="18"/>
  <c r="N29" i="18"/>
  <c r="P29" i="18" s="1"/>
  <c r="M29" i="18"/>
  <c r="O28" i="18"/>
  <c r="N28" i="18"/>
  <c r="M28" i="18"/>
  <c r="P27" i="18"/>
  <c r="O27" i="18"/>
  <c r="N27" i="18"/>
  <c r="M27" i="18"/>
  <c r="O26" i="18"/>
  <c r="N26" i="18"/>
  <c r="P26" i="18" s="1"/>
  <c r="M26" i="18"/>
  <c r="O25" i="18"/>
  <c r="N25" i="18"/>
  <c r="P25" i="18" s="1"/>
  <c r="M25" i="18"/>
  <c r="O24" i="18"/>
  <c r="N24" i="18"/>
  <c r="M24" i="18"/>
  <c r="O23" i="18"/>
  <c r="P23" i="18" s="1"/>
  <c r="N23" i="18"/>
  <c r="M23" i="18"/>
  <c r="O22" i="18"/>
  <c r="N22" i="18"/>
  <c r="M22" i="18"/>
  <c r="O21" i="18"/>
  <c r="N21" i="18"/>
  <c r="P21" i="18" s="1"/>
  <c r="M21" i="18"/>
  <c r="O20" i="18"/>
  <c r="N20" i="18"/>
  <c r="P20" i="18" s="1"/>
  <c r="M20" i="18"/>
  <c r="O19" i="18"/>
  <c r="N19" i="18"/>
  <c r="P19" i="18" s="1"/>
  <c r="M19" i="18"/>
  <c r="O18" i="18"/>
  <c r="N18" i="18"/>
  <c r="M18" i="18"/>
  <c r="O17" i="18"/>
  <c r="N17" i="18"/>
  <c r="M17" i="18"/>
  <c r="O16" i="18"/>
  <c r="N16" i="18"/>
  <c r="P16" i="18" s="1"/>
  <c r="M16" i="18"/>
  <c r="O15" i="18"/>
  <c r="N15" i="18"/>
  <c r="P15" i="18" s="1"/>
  <c r="M15" i="18"/>
  <c r="O14" i="18"/>
  <c r="N14" i="18"/>
  <c r="M14" i="18"/>
  <c r="P13" i="18"/>
  <c r="O13" i="18"/>
  <c r="N13" i="18"/>
  <c r="M13" i="18"/>
  <c r="O12" i="18"/>
  <c r="N12" i="18"/>
  <c r="M12" i="18"/>
  <c r="O11" i="18"/>
  <c r="N11" i="18"/>
  <c r="M11" i="18"/>
  <c r="O10" i="18"/>
  <c r="N10" i="18"/>
  <c r="M10" i="18"/>
  <c r="P9" i="18"/>
  <c r="O9" i="18"/>
  <c r="N9" i="18"/>
  <c r="M9" i="18"/>
  <c r="O8" i="18"/>
  <c r="N8" i="18"/>
  <c r="P8" i="18" s="1"/>
  <c r="M8" i="18"/>
  <c r="O7" i="18"/>
  <c r="N7" i="18"/>
  <c r="P7" i="18" s="1"/>
  <c r="M7" i="18"/>
  <c r="O6" i="18"/>
  <c r="N6" i="18"/>
  <c r="M6" i="18"/>
  <c r="O5" i="18"/>
  <c r="N5" i="18"/>
  <c r="P5" i="18" s="1"/>
  <c r="M5" i="18"/>
  <c r="O4" i="18"/>
  <c r="N4" i="18"/>
  <c r="P4" i="18" s="1"/>
  <c r="O38" i="17"/>
  <c r="N38" i="17"/>
  <c r="M38" i="17"/>
  <c r="P37" i="17"/>
  <c r="O37" i="17"/>
  <c r="N37" i="17"/>
  <c r="M37" i="17"/>
  <c r="O36" i="17"/>
  <c r="N36" i="17"/>
  <c r="M36" i="17"/>
  <c r="O35" i="17"/>
  <c r="N35" i="17"/>
  <c r="P35" i="17" s="1"/>
  <c r="M35" i="17"/>
  <c r="O34" i="17"/>
  <c r="N34" i="17"/>
  <c r="P34" i="17" s="1"/>
  <c r="M34" i="17"/>
  <c r="O33" i="17"/>
  <c r="N33" i="17"/>
  <c r="P33" i="17" s="1"/>
  <c r="M33" i="17"/>
  <c r="O32" i="17"/>
  <c r="N32" i="17"/>
  <c r="P32" i="17" s="1"/>
  <c r="M32" i="17"/>
  <c r="P31" i="17"/>
  <c r="O31" i="17"/>
  <c r="N31" i="17"/>
  <c r="M31" i="17"/>
  <c r="O30" i="17"/>
  <c r="N30" i="17"/>
  <c r="M30" i="17"/>
  <c r="P29" i="17"/>
  <c r="O29" i="17"/>
  <c r="N29" i="17"/>
  <c r="M29" i="17"/>
  <c r="O28" i="17"/>
  <c r="N28" i="17"/>
  <c r="P28" i="17" s="1"/>
  <c r="M28" i="17"/>
  <c r="O27" i="17"/>
  <c r="N27" i="17"/>
  <c r="P27" i="17" s="1"/>
  <c r="M27" i="17"/>
  <c r="O26" i="17"/>
  <c r="N26" i="17"/>
  <c r="P26" i="17" s="1"/>
  <c r="M26" i="17"/>
  <c r="O25" i="17"/>
  <c r="N25" i="17"/>
  <c r="P25" i="17" s="1"/>
  <c r="M25" i="17"/>
  <c r="O24" i="17"/>
  <c r="N24" i="17"/>
  <c r="M24" i="17"/>
  <c r="P23" i="17"/>
  <c r="O23" i="17"/>
  <c r="N23" i="17"/>
  <c r="M23" i="17"/>
  <c r="O22" i="17"/>
  <c r="N22" i="17"/>
  <c r="P22" i="17" s="1"/>
  <c r="M22" i="17"/>
  <c r="O21" i="17"/>
  <c r="N21" i="17"/>
  <c r="P21" i="17" s="1"/>
  <c r="M21" i="17"/>
  <c r="O20" i="17"/>
  <c r="N20" i="17"/>
  <c r="M20" i="17"/>
  <c r="O19" i="17"/>
  <c r="N19" i="17"/>
  <c r="P19" i="17" s="1"/>
  <c r="M19" i="17"/>
  <c r="O18" i="17"/>
  <c r="N18" i="17"/>
  <c r="M18" i="17"/>
  <c r="P17" i="17"/>
  <c r="O17" i="17"/>
  <c r="N17" i="17"/>
  <c r="M17" i="17"/>
  <c r="O16" i="17"/>
  <c r="N16" i="17"/>
  <c r="M16" i="17"/>
  <c r="O15" i="17"/>
  <c r="N15" i="17"/>
  <c r="M15" i="17"/>
  <c r="O14" i="17"/>
  <c r="N14" i="17"/>
  <c r="M14" i="17"/>
  <c r="O13" i="17"/>
  <c r="N13" i="17"/>
  <c r="P13" i="17" s="1"/>
  <c r="M13" i="17"/>
  <c r="O12" i="17"/>
  <c r="N12" i="17"/>
  <c r="P12" i="17" s="1"/>
  <c r="M12" i="17"/>
  <c r="O11" i="17"/>
  <c r="N11" i="17"/>
  <c r="P11" i="17" s="1"/>
  <c r="M11" i="17"/>
  <c r="O10" i="17"/>
  <c r="N10" i="17"/>
  <c r="M10" i="17"/>
  <c r="O9" i="17"/>
  <c r="N9" i="17"/>
  <c r="M9" i="17"/>
  <c r="O8" i="17"/>
  <c r="N8" i="17"/>
  <c r="P8" i="17" s="1"/>
  <c r="M8" i="17"/>
  <c r="O7" i="17"/>
  <c r="N7" i="17"/>
  <c r="P7" i="17" s="1"/>
  <c r="M7" i="17"/>
  <c r="O6" i="17"/>
  <c r="N6" i="17"/>
  <c r="M6" i="17"/>
  <c r="P5" i="17"/>
  <c r="O5" i="17"/>
  <c r="N5" i="17"/>
  <c r="M5" i="17"/>
  <c r="O4" i="17"/>
  <c r="N4" i="17"/>
  <c r="M4" i="17"/>
  <c r="O38" i="16"/>
  <c r="N38" i="16"/>
  <c r="M38" i="16"/>
  <c r="O37" i="16"/>
  <c r="N37" i="16"/>
  <c r="M37" i="16"/>
  <c r="P36" i="16"/>
  <c r="O36" i="16"/>
  <c r="N36" i="16"/>
  <c r="M36" i="16"/>
  <c r="O35" i="16"/>
  <c r="N35" i="16"/>
  <c r="P35" i="16" s="1"/>
  <c r="M35" i="16"/>
  <c r="O34" i="16"/>
  <c r="N34" i="16"/>
  <c r="P34" i="16" s="1"/>
  <c r="M34" i="16"/>
  <c r="O33" i="16"/>
  <c r="N33" i="16"/>
  <c r="M33" i="16"/>
  <c r="O32" i="16"/>
  <c r="N32" i="16"/>
  <c r="M32" i="16"/>
  <c r="O31" i="16"/>
  <c r="N31" i="16"/>
  <c r="P31" i="16" s="1"/>
  <c r="M31" i="16"/>
  <c r="O30" i="16"/>
  <c r="N30" i="16"/>
  <c r="M30" i="16"/>
  <c r="O29" i="16"/>
  <c r="N29" i="16"/>
  <c r="M29" i="16"/>
  <c r="O28" i="16"/>
  <c r="N28" i="16"/>
  <c r="M28" i="16"/>
  <c r="O27" i="16"/>
  <c r="N27" i="16"/>
  <c r="P27" i="16" s="1"/>
  <c r="M27" i="16"/>
  <c r="O26" i="16"/>
  <c r="N26" i="16"/>
  <c r="M26" i="16"/>
  <c r="O25" i="16"/>
  <c r="N25" i="16"/>
  <c r="M25" i="16"/>
  <c r="O24" i="16"/>
  <c r="N24" i="16"/>
  <c r="M24" i="16"/>
  <c r="O23" i="16"/>
  <c r="N23" i="16"/>
  <c r="P23" i="16" s="1"/>
  <c r="M23" i="16"/>
  <c r="O22" i="16"/>
  <c r="N22" i="16"/>
  <c r="M22" i="16"/>
  <c r="O21" i="16"/>
  <c r="N21" i="16"/>
  <c r="M21" i="16"/>
  <c r="O20" i="16"/>
  <c r="N20" i="16"/>
  <c r="P20" i="16" s="1"/>
  <c r="M20" i="16"/>
  <c r="O19" i="16"/>
  <c r="N19" i="16"/>
  <c r="M19" i="16"/>
  <c r="O18" i="16"/>
  <c r="N18" i="16"/>
  <c r="M18" i="16"/>
  <c r="O17" i="16"/>
  <c r="N17" i="16"/>
  <c r="M17" i="16"/>
  <c r="O16" i="16"/>
  <c r="N16" i="16"/>
  <c r="P16" i="16" s="1"/>
  <c r="M16" i="16"/>
  <c r="O15" i="16"/>
  <c r="N15" i="16"/>
  <c r="M15" i="16"/>
  <c r="O14" i="16"/>
  <c r="N14" i="16"/>
  <c r="M14" i="16"/>
  <c r="O13" i="16"/>
  <c r="N13" i="16"/>
  <c r="M13" i="16"/>
  <c r="O12" i="16"/>
  <c r="N12" i="16"/>
  <c r="P12" i="16" s="1"/>
  <c r="M12" i="16"/>
  <c r="O11" i="16"/>
  <c r="N11" i="16"/>
  <c r="M11" i="16"/>
  <c r="O10" i="16"/>
  <c r="N10" i="16"/>
  <c r="M10" i="16"/>
  <c r="O9" i="16"/>
  <c r="N9" i="16"/>
  <c r="M9" i="16"/>
  <c r="O8" i="16"/>
  <c r="N8" i="16"/>
  <c r="P8" i="16" s="1"/>
  <c r="M8" i="16"/>
  <c r="O7" i="16"/>
  <c r="N7" i="16"/>
  <c r="M7" i="16"/>
  <c r="O6" i="16"/>
  <c r="N6" i="16"/>
  <c r="M6" i="16"/>
  <c r="O5" i="16"/>
  <c r="N5" i="16"/>
  <c r="M5" i="16"/>
  <c r="O4" i="16"/>
  <c r="N4" i="16"/>
  <c r="P4" i="16" s="1"/>
  <c r="M4" i="16"/>
  <c r="O38" i="15"/>
  <c r="N38" i="15"/>
  <c r="M38" i="15"/>
  <c r="O37" i="15"/>
  <c r="P37" i="15" s="1"/>
  <c r="N37" i="15"/>
  <c r="M37" i="15"/>
  <c r="O36" i="15"/>
  <c r="N36" i="15"/>
  <c r="M36" i="15"/>
  <c r="P35" i="15"/>
  <c r="O35" i="15"/>
  <c r="N35" i="15"/>
  <c r="M35" i="15"/>
  <c r="O34" i="15"/>
  <c r="N34" i="15"/>
  <c r="P34" i="15" s="1"/>
  <c r="M34" i="15"/>
  <c r="O33" i="15"/>
  <c r="N33" i="15"/>
  <c r="M33" i="15"/>
  <c r="O32" i="15"/>
  <c r="N32" i="15"/>
  <c r="P32" i="15" s="1"/>
  <c r="M32" i="15"/>
  <c r="O31" i="15"/>
  <c r="N31" i="15"/>
  <c r="P31" i="15" s="1"/>
  <c r="M31" i="15"/>
  <c r="O30" i="15"/>
  <c r="N30" i="15"/>
  <c r="M30" i="15"/>
  <c r="P29" i="15"/>
  <c r="O29" i="15"/>
  <c r="N29" i="15"/>
  <c r="M29" i="15"/>
  <c r="O28" i="15"/>
  <c r="N28" i="15"/>
  <c r="M28" i="15"/>
  <c r="O27" i="15"/>
  <c r="N27" i="15"/>
  <c r="P27" i="15" s="1"/>
  <c r="M27" i="15"/>
  <c r="O26" i="15"/>
  <c r="N26" i="15"/>
  <c r="M26" i="15"/>
  <c r="O25" i="15"/>
  <c r="N25" i="15"/>
  <c r="P25" i="15" s="1"/>
  <c r="M25" i="15"/>
  <c r="O24" i="15"/>
  <c r="N24" i="15"/>
  <c r="M24" i="15"/>
  <c r="O23" i="15"/>
  <c r="N23" i="15"/>
  <c r="P23" i="15" s="1"/>
  <c r="M23" i="15"/>
  <c r="O22" i="15"/>
  <c r="N22" i="15"/>
  <c r="M22" i="15"/>
  <c r="O21" i="15"/>
  <c r="N21" i="15"/>
  <c r="P21" i="15" s="1"/>
  <c r="M21" i="15"/>
  <c r="O20" i="15"/>
  <c r="N20" i="15"/>
  <c r="M20" i="15"/>
  <c r="O19" i="15"/>
  <c r="N19" i="15"/>
  <c r="M19" i="15"/>
  <c r="O18" i="15"/>
  <c r="N18" i="15"/>
  <c r="M18" i="15"/>
  <c r="O17" i="15"/>
  <c r="N17" i="15"/>
  <c r="P17" i="15" s="1"/>
  <c r="M17" i="15"/>
  <c r="O16" i="15"/>
  <c r="N16" i="15"/>
  <c r="M16" i="15"/>
  <c r="O15" i="15"/>
  <c r="N15" i="15"/>
  <c r="M15" i="15"/>
  <c r="O14" i="15"/>
  <c r="N14" i="15"/>
  <c r="M14" i="15"/>
  <c r="O13" i="15"/>
  <c r="N13" i="15"/>
  <c r="P13" i="15" s="1"/>
  <c r="M13" i="15"/>
  <c r="O12" i="15"/>
  <c r="N12" i="15"/>
  <c r="P12" i="15" s="1"/>
  <c r="M12" i="15"/>
  <c r="O11" i="15"/>
  <c r="N11" i="15"/>
  <c r="P11" i="15" s="1"/>
  <c r="M11" i="15"/>
  <c r="O10" i="15"/>
  <c r="N10" i="15"/>
  <c r="M10" i="15"/>
  <c r="O9" i="15"/>
  <c r="N9" i="15"/>
  <c r="P9" i="15" s="1"/>
  <c r="M9" i="15"/>
  <c r="O8" i="15"/>
  <c r="N8" i="15"/>
  <c r="M8" i="15"/>
  <c r="O7" i="15"/>
  <c r="N7" i="15"/>
  <c r="P7" i="15" s="1"/>
  <c r="M7" i="15"/>
  <c r="O6" i="15"/>
  <c r="N6" i="15"/>
  <c r="M6" i="15"/>
  <c r="O5" i="15"/>
  <c r="P5" i="15" s="1"/>
  <c r="N5" i="15"/>
  <c r="M5" i="15"/>
  <c r="O4" i="15"/>
  <c r="N4" i="15"/>
  <c r="M4" i="15"/>
  <c r="O38" i="14"/>
  <c r="N38" i="14"/>
  <c r="M38" i="14"/>
  <c r="O37" i="14"/>
  <c r="N37" i="14"/>
  <c r="M37" i="14"/>
  <c r="O36" i="14"/>
  <c r="N36" i="14"/>
  <c r="P36" i="14" s="1"/>
  <c r="M36" i="14"/>
  <c r="O35" i="14"/>
  <c r="N35" i="14"/>
  <c r="P35" i="14" s="1"/>
  <c r="M35" i="14"/>
  <c r="O34" i="14"/>
  <c r="N34" i="14"/>
  <c r="P34" i="14" s="1"/>
  <c r="M34" i="14"/>
  <c r="O33" i="14"/>
  <c r="N33" i="14"/>
  <c r="M33" i="14"/>
  <c r="P32" i="14"/>
  <c r="O32" i="14"/>
  <c r="N32" i="14"/>
  <c r="M32" i="14"/>
  <c r="O31" i="14"/>
  <c r="N31" i="14"/>
  <c r="M31" i="14"/>
  <c r="O30" i="14"/>
  <c r="N30" i="14"/>
  <c r="P30" i="14" s="1"/>
  <c r="M30" i="14"/>
  <c r="O29" i="14"/>
  <c r="N29" i="14"/>
  <c r="P29" i="14" s="1"/>
  <c r="M29" i="14"/>
  <c r="O28" i="14"/>
  <c r="N28" i="14"/>
  <c r="P28" i="14" s="1"/>
  <c r="M28" i="14"/>
  <c r="O27" i="14"/>
  <c r="N27" i="14"/>
  <c r="P27" i="14" s="1"/>
  <c r="M27" i="14"/>
  <c r="O26" i="14"/>
  <c r="P26" i="14" s="1"/>
  <c r="N26" i="14"/>
  <c r="M26" i="14"/>
  <c r="O25" i="14"/>
  <c r="N25" i="14"/>
  <c r="M25" i="14"/>
  <c r="P24" i="14"/>
  <c r="O24" i="14"/>
  <c r="N24" i="14"/>
  <c r="M24" i="14"/>
  <c r="O23" i="14"/>
  <c r="N23" i="14"/>
  <c r="P23" i="14" s="1"/>
  <c r="M23" i="14"/>
  <c r="O22" i="14"/>
  <c r="N22" i="14"/>
  <c r="P22" i="14" s="1"/>
  <c r="M22" i="14"/>
  <c r="O21" i="14"/>
  <c r="N21" i="14"/>
  <c r="P21" i="14" s="1"/>
  <c r="M21" i="14"/>
  <c r="O20" i="14"/>
  <c r="N20" i="14"/>
  <c r="M20" i="14"/>
  <c r="O19" i="14"/>
  <c r="P19" i="14" s="1"/>
  <c r="N19" i="14"/>
  <c r="M19" i="14"/>
  <c r="O18" i="14"/>
  <c r="N18" i="14"/>
  <c r="M18" i="14"/>
  <c r="O17" i="14"/>
  <c r="N17" i="14"/>
  <c r="M17" i="14"/>
  <c r="O16" i="14"/>
  <c r="P16" i="14" s="1"/>
  <c r="N16" i="14"/>
  <c r="M16" i="14"/>
  <c r="O15" i="14"/>
  <c r="N15" i="14"/>
  <c r="P15" i="14" s="1"/>
  <c r="M15" i="14"/>
  <c r="O14" i="14"/>
  <c r="N14" i="14"/>
  <c r="P14" i="14" s="1"/>
  <c r="M14" i="14"/>
  <c r="O13" i="14"/>
  <c r="N13" i="14"/>
  <c r="P13" i="14" s="1"/>
  <c r="M13" i="14"/>
  <c r="O12" i="14"/>
  <c r="N12" i="14"/>
  <c r="M12" i="14"/>
  <c r="O11" i="14"/>
  <c r="N11" i="14"/>
  <c r="M11" i="14"/>
  <c r="O10" i="14"/>
  <c r="N10" i="14"/>
  <c r="P10" i="14" s="1"/>
  <c r="M10" i="14"/>
  <c r="O9" i="14"/>
  <c r="N9" i="14"/>
  <c r="P9" i="14" s="1"/>
  <c r="M9" i="14"/>
  <c r="O8" i="14"/>
  <c r="P8" i="14" s="1"/>
  <c r="N8" i="14"/>
  <c r="M8" i="14"/>
  <c r="P7" i="14"/>
  <c r="O7" i="14"/>
  <c r="N7" i="14"/>
  <c r="M7" i="14"/>
  <c r="O6" i="14"/>
  <c r="N6" i="14"/>
  <c r="M6" i="14"/>
  <c r="O5" i="14"/>
  <c r="N5" i="14"/>
  <c r="M5" i="14"/>
  <c r="O4" i="14"/>
  <c r="P4" i="14" s="1"/>
  <c r="N4" i="14"/>
  <c r="M4" i="14"/>
  <c r="O38" i="13"/>
  <c r="N38" i="13"/>
  <c r="M38" i="13"/>
  <c r="P37" i="13"/>
  <c r="O37" i="13"/>
  <c r="N37" i="13"/>
  <c r="M37" i="13"/>
  <c r="O36" i="13"/>
  <c r="N36" i="13"/>
  <c r="P36" i="13" s="1"/>
  <c r="M36" i="13"/>
  <c r="O35" i="13"/>
  <c r="N35" i="13"/>
  <c r="P35" i="13" s="1"/>
  <c r="M35" i="13"/>
  <c r="O34" i="13"/>
  <c r="N34" i="13"/>
  <c r="P34" i="13" s="1"/>
  <c r="M34" i="13"/>
  <c r="O33" i="13"/>
  <c r="N33" i="13"/>
  <c r="P33" i="13" s="1"/>
  <c r="M33" i="13"/>
  <c r="O32" i="13"/>
  <c r="N32" i="13"/>
  <c r="M32" i="13"/>
  <c r="P31" i="13"/>
  <c r="O31" i="13"/>
  <c r="N31" i="13"/>
  <c r="M31" i="13"/>
  <c r="O30" i="13"/>
  <c r="N30" i="13"/>
  <c r="M30" i="13"/>
  <c r="O29" i="13"/>
  <c r="N29" i="13"/>
  <c r="P29" i="13" s="1"/>
  <c r="M29" i="13"/>
  <c r="O28" i="13"/>
  <c r="N28" i="13"/>
  <c r="M28" i="13"/>
  <c r="O27" i="13"/>
  <c r="N27" i="13"/>
  <c r="P27" i="13" s="1"/>
  <c r="M27" i="13"/>
  <c r="O26" i="13"/>
  <c r="N26" i="13"/>
  <c r="M26" i="13"/>
  <c r="O25" i="13"/>
  <c r="N25" i="13"/>
  <c r="P25" i="13" s="1"/>
  <c r="M25" i="13"/>
  <c r="O24" i="13"/>
  <c r="N24" i="13"/>
  <c r="M24" i="13"/>
  <c r="O23" i="13"/>
  <c r="N23" i="13"/>
  <c r="P23" i="13" s="1"/>
  <c r="M23" i="13"/>
  <c r="O22" i="13"/>
  <c r="N22" i="13"/>
  <c r="M22" i="13"/>
  <c r="P21" i="13"/>
  <c r="O21" i="13"/>
  <c r="N21" i="13"/>
  <c r="M21" i="13"/>
  <c r="O20" i="13"/>
  <c r="N20" i="13"/>
  <c r="M20" i="13"/>
  <c r="O19" i="13"/>
  <c r="N19" i="13"/>
  <c r="M19" i="13"/>
  <c r="O18" i="13"/>
  <c r="N18" i="13"/>
  <c r="M18" i="13"/>
  <c r="P17" i="13"/>
  <c r="O17" i="13"/>
  <c r="N17" i="13"/>
  <c r="M17" i="13"/>
  <c r="O16" i="13"/>
  <c r="N16" i="13"/>
  <c r="P16" i="13" s="1"/>
  <c r="M16" i="13"/>
  <c r="O15" i="13"/>
  <c r="N15" i="13"/>
  <c r="M15" i="13"/>
  <c r="O14" i="13"/>
  <c r="N14" i="13"/>
  <c r="M14" i="13"/>
  <c r="O13" i="13"/>
  <c r="N13" i="13"/>
  <c r="P13" i="13" s="1"/>
  <c r="M13" i="13"/>
  <c r="O12" i="13"/>
  <c r="N12" i="13"/>
  <c r="P12" i="13" s="1"/>
  <c r="M12" i="13"/>
  <c r="O11" i="13"/>
  <c r="N11" i="13"/>
  <c r="P11" i="13" s="1"/>
  <c r="M11" i="13"/>
  <c r="O10" i="13"/>
  <c r="N10" i="13"/>
  <c r="P10" i="13" s="1"/>
  <c r="M10" i="13"/>
  <c r="O9" i="13"/>
  <c r="N9" i="13"/>
  <c r="P9" i="13" s="1"/>
  <c r="M9" i="13"/>
  <c r="O8" i="13"/>
  <c r="P8" i="13" s="1"/>
  <c r="N8" i="13"/>
  <c r="M8" i="13"/>
  <c r="O7" i="13"/>
  <c r="N7" i="13"/>
  <c r="M7" i="13"/>
  <c r="O6" i="13"/>
  <c r="N6" i="13"/>
  <c r="P6" i="13" s="1"/>
  <c r="M6" i="13"/>
  <c r="O5" i="13"/>
  <c r="N5" i="13"/>
  <c r="P5" i="13" s="1"/>
  <c r="M5" i="13"/>
  <c r="O4" i="13"/>
  <c r="P4" i="13" s="1"/>
  <c r="N4" i="13"/>
  <c r="M4" i="13"/>
  <c r="O38" i="12"/>
  <c r="N38" i="12"/>
  <c r="M38" i="12"/>
  <c r="P37" i="12"/>
  <c r="O37" i="12"/>
  <c r="N37" i="12"/>
  <c r="M37" i="12"/>
  <c r="O36" i="12"/>
  <c r="N36" i="12"/>
  <c r="P36" i="12" s="1"/>
  <c r="M36" i="12"/>
  <c r="O35" i="12"/>
  <c r="N35" i="12"/>
  <c r="M35" i="12"/>
  <c r="O34" i="12"/>
  <c r="N34" i="12"/>
  <c r="P34" i="12" s="1"/>
  <c r="M34" i="12"/>
  <c r="O33" i="12"/>
  <c r="N33" i="12"/>
  <c r="P33" i="12" s="1"/>
  <c r="M33" i="12"/>
  <c r="O32" i="12"/>
  <c r="N32" i="12"/>
  <c r="M32" i="12"/>
  <c r="P31" i="12"/>
  <c r="O31" i="12"/>
  <c r="N31" i="12"/>
  <c r="M31" i="12"/>
  <c r="O30" i="12"/>
  <c r="N30" i="12"/>
  <c r="M30" i="12"/>
  <c r="O29" i="12"/>
  <c r="N29" i="12"/>
  <c r="P29" i="12" s="1"/>
  <c r="M29" i="12"/>
  <c r="O28" i="12"/>
  <c r="N28" i="12"/>
  <c r="M28" i="12"/>
  <c r="O27" i="12"/>
  <c r="N27" i="12"/>
  <c r="P27" i="12" s="1"/>
  <c r="M27" i="12"/>
  <c r="O26" i="12"/>
  <c r="N26" i="12"/>
  <c r="M26" i="12"/>
  <c r="O25" i="12"/>
  <c r="N25" i="12"/>
  <c r="P25" i="12" s="1"/>
  <c r="M25" i="12"/>
  <c r="O24" i="12"/>
  <c r="N24" i="12"/>
  <c r="M24" i="12"/>
  <c r="O23" i="12"/>
  <c r="N23" i="12"/>
  <c r="P23" i="12" s="1"/>
  <c r="M23" i="12"/>
  <c r="O22" i="12"/>
  <c r="N22" i="12"/>
  <c r="M22" i="12"/>
  <c r="P21" i="12"/>
  <c r="O21" i="12"/>
  <c r="N21" i="12"/>
  <c r="M21" i="12"/>
  <c r="O20" i="12"/>
  <c r="N20" i="12"/>
  <c r="M20" i="12"/>
  <c r="O19" i="12"/>
  <c r="N19" i="12"/>
  <c r="M19" i="12"/>
  <c r="O18" i="12"/>
  <c r="N18" i="12"/>
  <c r="M18" i="12"/>
  <c r="P17" i="12"/>
  <c r="O17" i="12"/>
  <c r="N17" i="12"/>
  <c r="M17" i="12"/>
  <c r="O16" i="12"/>
  <c r="N16" i="12"/>
  <c r="P16" i="12" s="1"/>
  <c r="M16" i="12"/>
  <c r="O15" i="12"/>
  <c r="N15" i="12"/>
  <c r="P15" i="12" s="1"/>
  <c r="M15" i="12"/>
  <c r="O14" i="12"/>
  <c r="N14" i="12"/>
  <c r="M14" i="12"/>
  <c r="O13" i="12"/>
  <c r="N13" i="12"/>
  <c r="P13" i="12" s="1"/>
  <c r="M13" i="12"/>
  <c r="O12" i="12"/>
  <c r="N12" i="12"/>
  <c r="P12" i="12" s="1"/>
  <c r="M12" i="12"/>
  <c r="O11" i="12"/>
  <c r="N11" i="12"/>
  <c r="M11" i="12"/>
  <c r="O10" i="12"/>
  <c r="N10" i="12"/>
  <c r="M10" i="12"/>
  <c r="O9" i="12"/>
  <c r="N9" i="12"/>
  <c r="P9" i="12" s="1"/>
  <c r="M9" i="12"/>
  <c r="O8" i="12"/>
  <c r="N8" i="12"/>
  <c r="M8" i="12"/>
  <c r="O7" i="12"/>
  <c r="N7" i="12"/>
  <c r="M7" i="12"/>
  <c r="O6" i="12"/>
  <c r="N6" i="12"/>
  <c r="M6" i="12"/>
  <c r="P5" i="12"/>
  <c r="O5" i="12"/>
  <c r="N5" i="12"/>
  <c r="M5" i="12"/>
  <c r="O4" i="12"/>
  <c r="N4" i="12"/>
  <c r="P4" i="12" s="1"/>
  <c r="M4" i="12"/>
  <c r="O38" i="11"/>
  <c r="N38" i="11"/>
  <c r="M38" i="11"/>
  <c r="O37" i="11"/>
  <c r="N37" i="11"/>
  <c r="P37" i="11" s="1"/>
  <c r="M37" i="11"/>
  <c r="O36" i="11"/>
  <c r="N36" i="11"/>
  <c r="P36" i="11" s="1"/>
  <c r="M36" i="11"/>
  <c r="P35" i="11"/>
  <c r="O35" i="11"/>
  <c r="N35" i="11"/>
  <c r="M35" i="11"/>
  <c r="O34" i="11"/>
  <c r="N34" i="11"/>
  <c r="M34" i="11"/>
  <c r="P33" i="11"/>
  <c r="O33" i="11"/>
  <c r="N33" i="11"/>
  <c r="M33" i="11"/>
  <c r="O32" i="11"/>
  <c r="N32" i="11"/>
  <c r="P32" i="11" s="1"/>
  <c r="M32" i="11"/>
  <c r="O31" i="11"/>
  <c r="N31" i="11"/>
  <c r="P31" i="11" s="1"/>
  <c r="M31" i="11"/>
  <c r="O30" i="11"/>
  <c r="N30" i="11"/>
  <c r="P30" i="11" s="1"/>
  <c r="M30" i="11"/>
  <c r="O29" i="11"/>
  <c r="N29" i="11"/>
  <c r="P29" i="11" s="1"/>
  <c r="M29" i="11"/>
  <c r="O28" i="11"/>
  <c r="N28" i="11"/>
  <c r="M28" i="11"/>
  <c r="P27" i="11"/>
  <c r="O27" i="11"/>
  <c r="N27" i="11"/>
  <c r="M27" i="11"/>
  <c r="O26" i="11"/>
  <c r="N26" i="11"/>
  <c r="M26" i="11"/>
  <c r="O25" i="11"/>
  <c r="N25" i="11"/>
  <c r="P25" i="11" s="1"/>
  <c r="M25" i="11"/>
  <c r="O24" i="11"/>
  <c r="N24" i="11"/>
  <c r="M24" i="11"/>
  <c r="O23" i="11"/>
  <c r="N23" i="11"/>
  <c r="P23" i="11" s="1"/>
  <c r="M23" i="11"/>
  <c r="O22" i="11"/>
  <c r="N22" i="11"/>
  <c r="M22" i="11"/>
  <c r="O21" i="11"/>
  <c r="N21" i="11"/>
  <c r="P21" i="11" s="1"/>
  <c r="M21" i="11"/>
  <c r="O20" i="11"/>
  <c r="N20" i="11"/>
  <c r="M20" i="11"/>
  <c r="O19" i="11"/>
  <c r="N19" i="11"/>
  <c r="P19" i="11" s="1"/>
  <c r="M19" i="11"/>
  <c r="O18" i="11"/>
  <c r="N18" i="11"/>
  <c r="M18" i="11"/>
  <c r="O17" i="11"/>
  <c r="N17" i="11"/>
  <c r="P17" i="11" s="1"/>
  <c r="M17" i="11"/>
  <c r="O16" i="11"/>
  <c r="N16" i="11"/>
  <c r="P16" i="11" s="1"/>
  <c r="M16" i="11"/>
  <c r="O15" i="11"/>
  <c r="N15" i="11"/>
  <c r="P15" i="11" s="1"/>
  <c r="M15" i="11"/>
  <c r="O14" i="11"/>
  <c r="P14" i="11" s="1"/>
  <c r="N14" i="11"/>
  <c r="M14" i="11"/>
  <c r="P13" i="11"/>
  <c r="O13" i="11"/>
  <c r="N13" i="11"/>
  <c r="M13" i="11"/>
  <c r="O12" i="11"/>
  <c r="N12" i="11"/>
  <c r="M12" i="11"/>
  <c r="O11" i="11"/>
  <c r="N11" i="11"/>
  <c r="M11" i="11"/>
  <c r="O10" i="11"/>
  <c r="P10" i="11" s="1"/>
  <c r="N10" i="11"/>
  <c r="M10" i="11"/>
  <c r="P9" i="11"/>
  <c r="O9" i="11"/>
  <c r="N9" i="11"/>
  <c r="M9" i="11"/>
  <c r="O8" i="11"/>
  <c r="N8" i="11"/>
  <c r="P8" i="11" s="1"/>
  <c r="M8" i="11"/>
  <c r="O7" i="11"/>
  <c r="N7" i="11"/>
  <c r="P7" i="11" s="1"/>
  <c r="M7" i="11"/>
  <c r="O6" i="11"/>
  <c r="N6" i="11"/>
  <c r="M6" i="11"/>
  <c r="O5" i="11"/>
  <c r="N5" i="11"/>
  <c r="P5" i="11" s="1"/>
  <c r="M5" i="11"/>
  <c r="O4" i="11"/>
  <c r="N4" i="11"/>
  <c r="P4" i="11" s="1"/>
  <c r="M4" i="11"/>
  <c r="O38" i="10"/>
  <c r="N38" i="10"/>
  <c r="M38" i="10"/>
  <c r="P37" i="10"/>
  <c r="O37" i="10"/>
  <c r="N37" i="10"/>
  <c r="M37" i="10"/>
  <c r="O36" i="10"/>
  <c r="N36" i="10"/>
  <c r="M36" i="10"/>
  <c r="O35" i="10"/>
  <c r="N35" i="10"/>
  <c r="P35" i="10" s="1"/>
  <c r="M35" i="10"/>
  <c r="O34" i="10"/>
  <c r="N34" i="10"/>
  <c r="P34" i="10" s="1"/>
  <c r="M34" i="10"/>
  <c r="O33" i="10"/>
  <c r="N33" i="10"/>
  <c r="P33" i="10" s="1"/>
  <c r="M33" i="10"/>
  <c r="O32" i="10"/>
  <c r="N32" i="10"/>
  <c r="P32" i="10" s="1"/>
  <c r="M32" i="10"/>
  <c r="P31" i="10"/>
  <c r="O31" i="10"/>
  <c r="N31" i="10"/>
  <c r="M31" i="10"/>
  <c r="O30" i="10"/>
  <c r="N30" i="10"/>
  <c r="M30" i="10"/>
  <c r="O29" i="10"/>
  <c r="N29" i="10"/>
  <c r="P29" i="10" s="1"/>
  <c r="M29" i="10"/>
  <c r="O28" i="10"/>
  <c r="N28" i="10"/>
  <c r="P28" i="10" s="1"/>
  <c r="M28" i="10"/>
  <c r="O27" i="10"/>
  <c r="N27" i="10"/>
  <c r="M27" i="10"/>
  <c r="O26" i="10"/>
  <c r="N26" i="10"/>
  <c r="M26" i="10"/>
  <c r="O25" i="10"/>
  <c r="N25" i="10"/>
  <c r="M25" i="10"/>
  <c r="O24" i="10"/>
  <c r="N24" i="10"/>
  <c r="M24" i="10"/>
  <c r="P23" i="10"/>
  <c r="O23" i="10"/>
  <c r="N23" i="10"/>
  <c r="M23" i="10"/>
  <c r="O22" i="10"/>
  <c r="N22" i="10"/>
  <c r="P22" i="10" s="1"/>
  <c r="M22" i="10"/>
  <c r="O21" i="10"/>
  <c r="N21" i="10"/>
  <c r="M21" i="10"/>
  <c r="O20" i="10"/>
  <c r="N20" i="10"/>
  <c r="M20" i="10"/>
  <c r="O19" i="10"/>
  <c r="N19" i="10"/>
  <c r="P19" i="10" s="1"/>
  <c r="M19" i="10"/>
  <c r="O18" i="10"/>
  <c r="N18" i="10"/>
  <c r="P18" i="10" s="1"/>
  <c r="M18" i="10"/>
  <c r="P17" i="10"/>
  <c r="O17" i="10"/>
  <c r="N17" i="10"/>
  <c r="M17" i="10"/>
  <c r="O16" i="10"/>
  <c r="N16" i="10"/>
  <c r="M16" i="10"/>
  <c r="O15" i="10"/>
  <c r="N15" i="10"/>
  <c r="M15" i="10"/>
  <c r="O14" i="10"/>
  <c r="N14" i="10"/>
  <c r="M14" i="10"/>
  <c r="O13" i="10"/>
  <c r="N13" i="10"/>
  <c r="P13" i="10" s="1"/>
  <c r="M13" i="10"/>
  <c r="O12" i="10"/>
  <c r="N12" i="10"/>
  <c r="P12" i="10" s="1"/>
  <c r="M12" i="10"/>
  <c r="O11" i="10"/>
  <c r="N11" i="10"/>
  <c r="P11" i="10" s="1"/>
  <c r="M11" i="10"/>
  <c r="O10" i="10"/>
  <c r="N10" i="10"/>
  <c r="P10" i="10" s="1"/>
  <c r="M10" i="10"/>
  <c r="O9" i="10"/>
  <c r="N9" i="10"/>
  <c r="P9" i="10" s="1"/>
  <c r="M9" i="10"/>
  <c r="O8" i="10"/>
  <c r="N8" i="10"/>
  <c r="M8" i="10"/>
  <c r="O7" i="10"/>
  <c r="N7" i="10"/>
  <c r="P7" i="10" s="1"/>
  <c r="M7" i="10"/>
  <c r="O6" i="10"/>
  <c r="N6" i="10"/>
  <c r="M6" i="10"/>
  <c r="P5" i="10"/>
  <c r="O5" i="10"/>
  <c r="N5" i="10"/>
  <c r="M5" i="10"/>
  <c r="O4" i="10"/>
  <c r="N4" i="10"/>
  <c r="M4" i="10"/>
  <c r="O38" i="9"/>
  <c r="N38" i="9"/>
  <c r="M38" i="9"/>
  <c r="O37" i="9"/>
  <c r="N37" i="9"/>
  <c r="P37" i="9" s="1"/>
  <c r="M37" i="9"/>
  <c r="O36" i="9"/>
  <c r="N36" i="9"/>
  <c r="P36" i="9" s="1"/>
  <c r="M36" i="9"/>
  <c r="O35" i="9"/>
  <c r="N35" i="9"/>
  <c r="P35" i="9" s="1"/>
  <c r="M35" i="9"/>
  <c r="O34" i="9"/>
  <c r="N34" i="9"/>
  <c r="M34" i="9"/>
  <c r="P33" i="9"/>
  <c r="O33" i="9"/>
  <c r="N33" i="9"/>
  <c r="M33" i="9"/>
  <c r="O32" i="9"/>
  <c r="N32" i="9"/>
  <c r="M32" i="9"/>
  <c r="O31" i="9"/>
  <c r="N31" i="9"/>
  <c r="P31" i="9" s="1"/>
  <c r="M31" i="9"/>
  <c r="O30" i="9"/>
  <c r="N30" i="9"/>
  <c r="P30" i="9" s="1"/>
  <c r="M30" i="9"/>
  <c r="O29" i="9"/>
  <c r="N29" i="9"/>
  <c r="P29" i="9" s="1"/>
  <c r="M29" i="9"/>
  <c r="O28" i="9"/>
  <c r="N28" i="9"/>
  <c r="P28" i="9" s="1"/>
  <c r="M28" i="9"/>
  <c r="P27" i="9"/>
  <c r="O27" i="9"/>
  <c r="N27" i="9"/>
  <c r="M27" i="9"/>
  <c r="O26" i="9"/>
  <c r="N26" i="9"/>
  <c r="M26" i="9"/>
  <c r="O25" i="9"/>
  <c r="N25" i="9"/>
  <c r="P25" i="9" s="1"/>
  <c r="M25" i="9"/>
  <c r="O24" i="9"/>
  <c r="N24" i="9"/>
  <c r="P24" i="9" s="1"/>
  <c r="M24" i="9"/>
  <c r="O23" i="9"/>
  <c r="N23" i="9"/>
  <c r="P23" i="9" s="1"/>
  <c r="M23" i="9"/>
  <c r="O22" i="9"/>
  <c r="N22" i="9"/>
  <c r="M22" i="9"/>
  <c r="O21" i="9"/>
  <c r="N21" i="9"/>
  <c r="M21" i="9"/>
  <c r="O20" i="9"/>
  <c r="N20" i="9"/>
  <c r="P20" i="9" s="1"/>
  <c r="M20" i="9"/>
  <c r="O19" i="9"/>
  <c r="N19" i="9"/>
  <c r="M19" i="9"/>
  <c r="O18" i="9"/>
  <c r="N18" i="9"/>
  <c r="M18" i="9"/>
  <c r="O17" i="9"/>
  <c r="N17" i="9"/>
  <c r="P17" i="9" s="1"/>
  <c r="M17" i="9"/>
  <c r="O16" i="9"/>
  <c r="N16" i="9"/>
  <c r="P16" i="9" s="1"/>
  <c r="M16" i="9"/>
  <c r="O15" i="9"/>
  <c r="N15" i="9"/>
  <c r="P15" i="9" s="1"/>
  <c r="M15" i="9"/>
  <c r="O14" i="9"/>
  <c r="N14" i="9"/>
  <c r="P14" i="9" s="1"/>
  <c r="M14" i="9"/>
  <c r="O13" i="9"/>
  <c r="P13" i="9" s="1"/>
  <c r="N13" i="9"/>
  <c r="M13" i="9"/>
  <c r="O12" i="9"/>
  <c r="N12" i="9"/>
  <c r="M12" i="9"/>
  <c r="O11" i="9"/>
  <c r="N11" i="9"/>
  <c r="M11" i="9"/>
  <c r="O10" i="9"/>
  <c r="N10" i="9"/>
  <c r="P10" i="9" s="1"/>
  <c r="M10" i="9"/>
  <c r="P9" i="9"/>
  <c r="O9" i="9"/>
  <c r="N9" i="9"/>
  <c r="M9" i="9"/>
  <c r="O8" i="9"/>
  <c r="N8" i="9"/>
  <c r="M8" i="9"/>
  <c r="O7" i="9"/>
  <c r="N7" i="9"/>
  <c r="M7" i="9"/>
  <c r="O6" i="9"/>
  <c r="N6" i="9"/>
  <c r="M6" i="9"/>
  <c r="O5" i="9"/>
  <c r="N5" i="9"/>
  <c r="P5" i="9" s="1"/>
  <c r="M5" i="9"/>
  <c r="O4" i="9"/>
  <c r="N4" i="9"/>
  <c r="P4" i="9" s="1"/>
  <c r="M4" i="9"/>
  <c r="O38" i="8"/>
  <c r="N38" i="8"/>
  <c r="P38" i="8" s="1"/>
  <c r="M38" i="8"/>
  <c r="O37" i="8"/>
  <c r="N37" i="8"/>
  <c r="M37" i="8"/>
  <c r="O36" i="8"/>
  <c r="N36" i="8"/>
  <c r="M36" i="8"/>
  <c r="P35" i="8"/>
  <c r="O35" i="8"/>
  <c r="N35" i="8"/>
  <c r="M35" i="8"/>
  <c r="O34" i="8"/>
  <c r="N34" i="8"/>
  <c r="M34" i="8"/>
  <c r="O33" i="8"/>
  <c r="N33" i="8"/>
  <c r="P33" i="8" s="1"/>
  <c r="M33" i="8"/>
  <c r="O32" i="8"/>
  <c r="N32" i="8"/>
  <c r="P32" i="8" s="1"/>
  <c r="M32" i="8"/>
  <c r="O31" i="8"/>
  <c r="N31" i="8"/>
  <c r="P31" i="8" s="1"/>
  <c r="M31" i="8"/>
  <c r="O30" i="8"/>
  <c r="N30" i="8"/>
  <c r="M30" i="8"/>
  <c r="P29" i="8"/>
  <c r="O29" i="8"/>
  <c r="N29" i="8"/>
  <c r="M29" i="8"/>
  <c r="O28" i="8"/>
  <c r="N28" i="8"/>
  <c r="M28" i="8"/>
  <c r="O27" i="8"/>
  <c r="N27" i="8"/>
  <c r="P27" i="8" s="1"/>
  <c r="M27" i="8"/>
  <c r="O26" i="8"/>
  <c r="N26" i="8"/>
  <c r="P26" i="8" s="1"/>
  <c r="M26" i="8"/>
  <c r="O25" i="8"/>
  <c r="N25" i="8"/>
  <c r="P25" i="8" s="1"/>
  <c r="M25" i="8"/>
  <c r="O24" i="8"/>
  <c r="N24" i="8"/>
  <c r="P24" i="8" s="1"/>
  <c r="M24" i="8"/>
  <c r="P23" i="8"/>
  <c r="O23" i="8"/>
  <c r="N23" i="8"/>
  <c r="M23" i="8"/>
  <c r="O22" i="8"/>
  <c r="N22" i="8"/>
  <c r="M22" i="8"/>
  <c r="O21" i="8"/>
  <c r="N21" i="8"/>
  <c r="P21" i="8" s="1"/>
  <c r="M21" i="8"/>
  <c r="O20" i="8"/>
  <c r="P20" i="8" s="1"/>
  <c r="N20" i="8"/>
  <c r="M20" i="8"/>
  <c r="O19" i="8"/>
  <c r="N19" i="8"/>
  <c r="M19" i="8"/>
  <c r="O18" i="8"/>
  <c r="N18" i="8"/>
  <c r="M18" i="8"/>
  <c r="O17" i="8"/>
  <c r="N17" i="8"/>
  <c r="M17" i="8"/>
  <c r="O16" i="8"/>
  <c r="N16" i="8"/>
  <c r="P16" i="8" s="1"/>
  <c r="M16" i="8"/>
  <c r="O15" i="8"/>
  <c r="N15" i="8"/>
  <c r="P15" i="8" s="1"/>
  <c r="M15" i="8"/>
  <c r="O14" i="8"/>
  <c r="N14" i="8"/>
  <c r="P14" i="8" s="1"/>
  <c r="M14" i="8"/>
  <c r="O13" i="8"/>
  <c r="P13" i="8" s="1"/>
  <c r="N13" i="8"/>
  <c r="M13" i="8"/>
  <c r="P12" i="8"/>
  <c r="O12" i="8"/>
  <c r="N12" i="8"/>
  <c r="M12" i="8"/>
  <c r="O11" i="8"/>
  <c r="N11" i="8"/>
  <c r="M11" i="8"/>
  <c r="O10" i="8"/>
  <c r="N10" i="8"/>
  <c r="M10" i="8"/>
  <c r="O9" i="8"/>
  <c r="N9" i="8"/>
  <c r="P9" i="8" s="1"/>
  <c r="M9" i="8"/>
  <c r="O8" i="8"/>
  <c r="N8" i="8"/>
  <c r="P8" i="8" s="1"/>
  <c r="M8" i="8"/>
  <c r="O7" i="8"/>
  <c r="N7" i="8"/>
  <c r="P7" i="8" s="1"/>
  <c r="M7" i="8"/>
  <c r="O6" i="8"/>
  <c r="N6" i="8"/>
  <c r="M6" i="8"/>
  <c r="P5" i="8"/>
  <c r="O5" i="8"/>
  <c r="N5" i="8"/>
  <c r="M5" i="8"/>
  <c r="O4" i="8"/>
  <c r="N4" i="8"/>
  <c r="P4" i="8" s="1"/>
  <c r="M4" i="8"/>
  <c r="O38" i="7"/>
  <c r="N38" i="7"/>
  <c r="P38" i="7" s="1"/>
  <c r="M38" i="7"/>
  <c r="O37" i="7"/>
  <c r="N37" i="7"/>
  <c r="P37" i="7" s="1"/>
  <c r="M37" i="7"/>
  <c r="O36" i="7"/>
  <c r="N36" i="7"/>
  <c r="M36" i="7"/>
  <c r="O35" i="7"/>
  <c r="N35" i="7"/>
  <c r="M35" i="7"/>
  <c r="O34" i="7"/>
  <c r="N34" i="7"/>
  <c r="P34" i="7" s="1"/>
  <c r="M34" i="7"/>
  <c r="P33" i="7"/>
  <c r="O33" i="7"/>
  <c r="N33" i="7"/>
  <c r="M33" i="7"/>
  <c r="O32" i="7"/>
  <c r="N32" i="7"/>
  <c r="P32" i="7" s="1"/>
  <c r="M32" i="7"/>
  <c r="O31" i="7"/>
  <c r="P31" i="7" s="1"/>
  <c r="N31" i="7"/>
  <c r="M31" i="7"/>
  <c r="O30" i="7"/>
  <c r="N30" i="7"/>
  <c r="M30" i="7"/>
  <c r="P29" i="7"/>
  <c r="O29" i="7"/>
  <c r="N29" i="7"/>
  <c r="M29" i="7"/>
  <c r="O28" i="7"/>
  <c r="N28" i="7"/>
  <c r="M28" i="7"/>
  <c r="O27" i="7"/>
  <c r="N27" i="7"/>
  <c r="P27" i="7" s="1"/>
  <c r="M27" i="7"/>
  <c r="O26" i="7"/>
  <c r="N26" i="7"/>
  <c r="P26" i="7" s="1"/>
  <c r="M26" i="7"/>
  <c r="O25" i="7"/>
  <c r="N25" i="7"/>
  <c r="P25" i="7" s="1"/>
  <c r="M25" i="7"/>
  <c r="O24" i="7"/>
  <c r="N24" i="7"/>
  <c r="M24" i="7"/>
  <c r="P23" i="7"/>
  <c r="O23" i="7"/>
  <c r="N23" i="7"/>
  <c r="M23" i="7"/>
  <c r="O22" i="7"/>
  <c r="N22" i="7"/>
  <c r="M22" i="7"/>
  <c r="O21" i="7"/>
  <c r="N21" i="7"/>
  <c r="P21" i="7" s="1"/>
  <c r="M21" i="7"/>
  <c r="O20" i="7"/>
  <c r="N20" i="7"/>
  <c r="P20" i="7" s="1"/>
  <c r="M20" i="7"/>
  <c r="O19" i="7"/>
  <c r="N19" i="7"/>
  <c r="P19" i="7" s="1"/>
  <c r="M19" i="7"/>
  <c r="O18" i="7"/>
  <c r="N18" i="7"/>
  <c r="P18" i="7" s="1"/>
  <c r="M18" i="7"/>
  <c r="O17" i="7"/>
  <c r="P17" i="7" s="1"/>
  <c r="N17" i="7"/>
  <c r="M17" i="7"/>
  <c r="O16" i="7"/>
  <c r="N16" i="7"/>
  <c r="M16" i="7"/>
  <c r="O15" i="7"/>
  <c r="N15" i="7"/>
  <c r="M15" i="7"/>
  <c r="O14" i="7"/>
  <c r="N14" i="7"/>
  <c r="P14" i="7" s="1"/>
  <c r="M14" i="7"/>
  <c r="P13" i="7"/>
  <c r="O13" i="7"/>
  <c r="N13" i="7"/>
  <c r="M13" i="7"/>
  <c r="O12" i="7"/>
  <c r="N12" i="7"/>
  <c r="M12" i="7"/>
  <c r="O11" i="7"/>
  <c r="N11" i="7"/>
  <c r="P11" i="7" s="1"/>
  <c r="M11" i="7"/>
  <c r="O10" i="7"/>
  <c r="N10" i="7"/>
  <c r="M10" i="7"/>
  <c r="O9" i="7"/>
  <c r="N9" i="7"/>
  <c r="P9" i="7" s="1"/>
  <c r="M9" i="7"/>
  <c r="O8" i="7"/>
  <c r="N8" i="7"/>
  <c r="P8" i="7" s="1"/>
  <c r="M8" i="7"/>
  <c r="O7" i="7"/>
  <c r="N7" i="7"/>
  <c r="P7" i="7" s="1"/>
  <c r="M7" i="7"/>
  <c r="O6" i="7"/>
  <c r="N6" i="7"/>
  <c r="P6" i="7" s="1"/>
  <c r="M6" i="7"/>
  <c r="O5" i="7"/>
  <c r="N5" i="7"/>
  <c r="P5" i="7" s="1"/>
  <c r="M5" i="7"/>
  <c r="O4" i="7"/>
  <c r="N4" i="7"/>
  <c r="M4" i="7"/>
  <c r="O38" i="6"/>
  <c r="N38" i="6"/>
  <c r="P38" i="6" s="1"/>
  <c r="M38" i="6"/>
  <c r="P37" i="6"/>
  <c r="O37" i="6"/>
  <c r="N37" i="6"/>
  <c r="M37" i="6"/>
  <c r="O36" i="6"/>
  <c r="N36" i="6"/>
  <c r="M36" i="6"/>
  <c r="O35" i="6"/>
  <c r="N35" i="6"/>
  <c r="P35" i="6" s="1"/>
  <c r="M35" i="6"/>
  <c r="O34" i="6"/>
  <c r="N34" i="6"/>
  <c r="P34" i="6" s="1"/>
  <c r="M34" i="6"/>
  <c r="O33" i="6"/>
  <c r="N33" i="6"/>
  <c r="P33" i="6" s="1"/>
  <c r="M33" i="6"/>
  <c r="O32" i="6"/>
  <c r="N32" i="6"/>
  <c r="M32" i="6"/>
  <c r="O31" i="6"/>
  <c r="N31" i="6"/>
  <c r="M31" i="6"/>
  <c r="O30" i="6"/>
  <c r="N30" i="6"/>
  <c r="P30" i="6" s="1"/>
  <c r="M30" i="6"/>
  <c r="P29" i="6"/>
  <c r="O29" i="6"/>
  <c r="N29" i="6"/>
  <c r="M29" i="6"/>
  <c r="O28" i="6"/>
  <c r="N28" i="6"/>
  <c r="P28" i="6" s="1"/>
  <c r="M28" i="6"/>
  <c r="O27" i="6"/>
  <c r="P27" i="6" s="1"/>
  <c r="N27" i="6"/>
  <c r="M27" i="6"/>
  <c r="O26" i="6"/>
  <c r="N26" i="6"/>
  <c r="M26" i="6"/>
  <c r="P25" i="6"/>
  <c r="O25" i="6"/>
  <c r="N25" i="6"/>
  <c r="M25" i="6"/>
  <c r="O24" i="6"/>
  <c r="N24" i="6"/>
  <c r="M24" i="6"/>
  <c r="O23" i="6"/>
  <c r="N23" i="6"/>
  <c r="P23" i="6" s="1"/>
  <c r="M23" i="6"/>
  <c r="O22" i="6"/>
  <c r="N22" i="6"/>
  <c r="P22" i="6" s="1"/>
  <c r="M22" i="6"/>
  <c r="O21" i="6"/>
  <c r="N21" i="6"/>
  <c r="P21" i="6" s="1"/>
  <c r="M21" i="6"/>
  <c r="O20" i="6"/>
  <c r="N20" i="6"/>
  <c r="M20" i="6"/>
  <c r="O19" i="6"/>
  <c r="N19" i="6"/>
  <c r="M19" i="6"/>
  <c r="O18" i="6"/>
  <c r="N18" i="6"/>
  <c r="M18" i="6"/>
  <c r="O17" i="6"/>
  <c r="N17" i="6"/>
  <c r="M17" i="6"/>
  <c r="O16" i="6"/>
  <c r="N16" i="6"/>
  <c r="P16" i="6" s="1"/>
  <c r="M16" i="6"/>
  <c r="O15" i="6"/>
  <c r="N15" i="6"/>
  <c r="M15" i="6"/>
  <c r="O14" i="6"/>
  <c r="N14" i="6"/>
  <c r="P14" i="6" s="1"/>
  <c r="M14" i="6"/>
  <c r="O13" i="6"/>
  <c r="N13" i="6"/>
  <c r="P13" i="6" s="1"/>
  <c r="M13" i="6"/>
  <c r="O12" i="6"/>
  <c r="N12" i="6"/>
  <c r="P12" i="6" s="1"/>
  <c r="M12" i="6"/>
  <c r="O11" i="6"/>
  <c r="N11" i="6"/>
  <c r="P11" i="6" s="1"/>
  <c r="M11" i="6"/>
  <c r="O10" i="6"/>
  <c r="N10" i="6"/>
  <c r="P10" i="6" s="1"/>
  <c r="M10" i="6"/>
  <c r="O9" i="6"/>
  <c r="N9" i="6"/>
  <c r="M9" i="6"/>
  <c r="O8" i="6"/>
  <c r="N8" i="6"/>
  <c r="M8" i="6"/>
  <c r="O7" i="6"/>
  <c r="N7" i="6"/>
  <c r="M7" i="6"/>
  <c r="O6" i="6"/>
  <c r="N6" i="6"/>
  <c r="P6" i="6" s="1"/>
  <c r="M6" i="6"/>
  <c r="P5" i="6"/>
  <c r="O5" i="6"/>
  <c r="N5" i="6"/>
  <c r="M5" i="6"/>
  <c r="O4" i="6"/>
  <c r="N4" i="6"/>
  <c r="M4" i="6"/>
  <c r="O38" i="5"/>
  <c r="N38" i="5"/>
  <c r="P38" i="5" s="1"/>
  <c r="M38" i="5"/>
  <c r="O37" i="5"/>
  <c r="N37" i="5"/>
  <c r="P37" i="5" s="1"/>
  <c r="M37" i="5"/>
  <c r="O36" i="5"/>
  <c r="N36" i="5"/>
  <c r="P36" i="5" s="1"/>
  <c r="M36" i="5"/>
  <c r="O35" i="5"/>
  <c r="P35" i="5" s="1"/>
  <c r="N35" i="5"/>
  <c r="M35" i="5"/>
  <c r="O34" i="5"/>
  <c r="N34" i="5"/>
  <c r="P34" i="5" s="1"/>
  <c r="M34" i="5"/>
  <c r="O33" i="5"/>
  <c r="P33" i="5" s="1"/>
  <c r="N33" i="5"/>
  <c r="M33" i="5"/>
  <c r="O32" i="5"/>
  <c r="N32" i="5"/>
  <c r="M32" i="5"/>
  <c r="O31" i="5"/>
  <c r="N31" i="5"/>
  <c r="M31" i="5"/>
  <c r="O30" i="5"/>
  <c r="N30" i="5"/>
  <c r="P30" i="5" s="1"/>
  <c r="M30" i="5"/>
  <c r="O29" i="5"/>
  <c r="N29" i="5"/>
  <c r="M29" i="5"/>
  <c r="O28" i="5"/>
  <c r="N28" i="5"/>
  <c r="M28" i="5"/>
  <c r="O27" i="5"/>
  <c r="N27" i="5"/>
  <c r="M27" i="5"/>
  <c r="O26" i="5"/>
  <c r="N26" i="5"/>
  <c r="P26" i="5" s="1"/>
  <c r="M26" i="5"/>
  <c r="O25" i="5"/>
  <c r="P25" i="5" s="1"/>
  <c r="N25" i="5"/>
  <c r="M25" i="5"/>
  <c r="O24" i="5"/>
  <c r="N24" i="5"/>
  <c r="M24" i="5"/>
  <c r="O23" i="5"/>
  <c r="N23" i="5"/>
  <c r="M23" i="5"/>
  <c r="O22" i="5"/>
  <c r="N22" i="5"/>
  <c r="P22" i="5" s="1"/>
  <c r="M22" i="5"/>
  <c r="O21" i="5"/>
  <c r="N21" i="5"/>
  <c r="M21" i="5"/>
  <c r="P20" i="5"/>
  <c r="O20" i="5"/>
  <c r="N20" i="5"/>
  <c r="M20" i="5"/>
  <c r="O19" i="5"/>
  <c r="N19" i="5"/>
  <c r="P19" i="5" s="1"/>
  <c r="M19" i="5"/>
  <c r="O18" i="5"/>
  <c r="N18" i="5"/>
  <c r="M18" i="5"/>
  <c r="O17" i="5"/>
  <c r="N17" i="5"/>
  <c r="M17" i="5"/>
  <c r="P16" i="5"/>
  <c r="O16" i="5"/>
  <c r="N16" i="5"/>
  <c r="M16" i="5"/>
  <c r="O15" i="5"/>
  <c r="N15" i="5"/>
  <c r="P15" i="5" s="1"/>
  <c r="M15" i="5"/>
  <c r="O14" i="5"/>
  <c r="N14" i="5"/>
  <c r="P14" i="5" s="1"/>
  <c r="M14" i="5"/>
  <c r="O13" i="5"/>
  <c r="N13" i="5"/>
  <c r="M13" i="5"/>
  <c r="O12" i="5"/>
  <c r="P12" i="5" s="1"/>
  <c r="N12" i="5"/>
  <c r="M12" i="5"/>
  <c r="O11" i="5"/>
  <c r="N11" i="5"/>
  <c r="P11" i="5" s="1"/>
  <c r="M11" i="5"/>
  <c r="O10" i="5"/>
  <c r="N10" i="5"/>
  <c r="M10" i="5"/>
  <c r="O9" i="5"/>
  <c r="N9" i="5"/>
  <c r="M9" i="5"/>
  <c r="P8" i="5"/>
  <c r="O8" i="5"/>
  <c r="N8" i="5"/>
  <c r="M8" i="5"/>
  <c r="O7" i="5"/>
  <c r="N7" i="5"/>
  <c r="M7" i="5"/>
  <c r="O6" i="5"/>
  <c r="N6" i="5"/>
  <c r="P6" i="5" s="1"/>
  <c r="M6" i="5"/>
  <c r="O5" i="5"/>
  <c r="N5" i="5"/>
  <c r="M5" i="5"/>
  <c r="O4" i="5"/>
  <c r="N4" i="5"/>
  <c r="P4" i="5" s="1"/>
  <c r="M4" i="5"/>
  <c r="O38" i="4"/>
  <c r="N38" i="4"/>
  <c r="M38" i="4"/>
  <c r="O37" i="4"/>
  <c r="N37" i="4"/>
  <c r="P37" i="4" s="1"/>
  <c r="M37" i="4"/>
  <c r="O36" i="4"/>
  <c r="N36" i="4"/>
  <c r="M36" i="4"/>
  <c r="O35" i="4"/>
  <c r="P35" i="4" s="1"/>
  <c r="N35" i="4"/>
  <c r="M35" i="4"/>
  <c r="O34" i="4"/>
  <c r="N34" i="4"/>
  <c r="P34" i="4" s="1"/>
  <c r="M34" i="4"/>
  <c r="P33" i="4"/>
  <c r="O33" i="4"/>
  <c r="N33" i="4"/>
  <c r="M33" i="4"/>
  <c r="O32" i="4"/>
  <c r="N32" i="4"/>
  <c r="P32" i="4" s="1"/>
  <c r="M32" i="4"/>
  <c r="O31" i="4"/>
  <c r="P31" i="4" s="1"/>
  <c r="N31" i="4"/>
  <c r="M31" i="4"/>
  <c r="O30" i="4"/>
  <c r="N30" i="4"/>
  <c r="M30" i="4"/>
  <c r="P29" i="4"/>
  <c r="O29" i="4"/>
  <c r="N29" i="4"/>
  <c r="M29" i="4"/>
  <c r="O28" i="4"/>
  <c r="N28" i="4"/>
  <c r="M28" i="4"/>
  <c r="O27" i="4"/>
  <c r="N27" i="4"/>
  <c r="P27" i="4" s="1"/>
  <c r="M27" i="4"/>
  <c r="O26" i="4"/>
  <c r="N26" i="4"/>
  <c r="P26" i="4" s="1"/>
  <c r="M26" i="4"/>
  <c r="O25" i="4"/>
  <c r="N25" i="4"/>
  <c r="P25" i="4" s="1"/>
  <c r="M25" i="4"/>
  <c r="O24" i="4"/>
  <c r="N24" i="4"/>
  <c r="M24" i="4"/>
  <c r="P23" i="4"/>
  <c r="O23" i="4"/>
  <c r="N23" i="4"/>
  <c r="M23" i="4"/>
  <c r="O22" i="4"/>
  <c r="N22" i="4"/>
  <c r="P22" i="4" s="1"/>
  <c r="M22" i="4"/>
  <c r="O21" i="4"/>
  <c r="N21" i="4"/>
  <c r="P21" i="4" s="1"/>
  <c r="M21" i="4"/>
  <c r="O20" i="4"/>
  <c r="N20" i="4"/>
  <c r="P20" i="4" s="1"/>
  <c r="M20" i="4"/>
  <c r="O19" i="4"/>
  <c r="N19" i="4"/>
  <c r="P19" i="4" s="1"/>
  <c r="M19" i="4"/>
  <c r="O18" i="4"/>
  <c r="N18" i="4"/>
  <c r="M18" i="4"/>
  <c r="O17" i="4"/>
  <c r="P17" i="4" s="1"/>
  <c r="N17" i="4"/>
  <c r="M17" i="4"/>
  <c r="O16" i="4"/>
  <c r="N16" i="4"/>
  <c r="M16" i="4"/>
  <c r="O15" i="4"/>
  <c r="N15" i="4"/>
  <c r="M15" i="4"/>
  <c r="O14" i="4"/>
  <c r="N14" i="4"/>
  <c r="M14" i="4"/>
  <c r="P13" i="4"/>
  <c r="O13" i="4"/>
  <c r="N13" i="4"/>
  <c r="M13" i="4"/>
  <c r="O12" i="4"/>
  <c r="N12" i="4"/>
  <c r="M12" i="4"/>
  <c r="O11" i="4"/>
  <c r="N11" i="4"/>
  <c r="P11" i="4" s="1"/>
  <c r="M11" i="4"/>
  <c r="O10" i="4"/>
  <c r="P10" i="4" s="1"/>
  <c r="N10" i="4"/>
  <c r="M10" i="4"/>
  <c r="O9" i="4"/>
  <c r="N9" i="4"/>
  <c r="P9" i="4" s="1"/>
  <c r="M9" i="4"/>
  <c r="O8" i="4"/>
  <c r="N8" i="4"/>
  <c r="P8" i="4" s="1"/>
  <c r="M8" i="4"/>
  <c r="O7" i="4"/>
  <c r="N7" i="4"/>
  <c r="P7" i="4" s="1"/>
  <c r="M7" i="4"/>
  <c r="O6" i="4"/>
  <c r="N6" i="4"/>
  <c r="M6" i="4"/>
  <c r="O5" i="4"/>
  <c r="N5" i="4"/>
  <c r="P5" i="4" s="1"/>
  <c r="M5" i="4"/>
  <c r="O4" i="4"/>
  <c r="N4" i="4"/>
  <c r="M4" i="4"/>
  <c r="O38" i="3"/>
  <c r="N38" i="3"/>
  <c r="P38" i="3" s="1"/>
  <c r="M38" i="3"/>
  <c r="O37" i="3"/>
  <c r="P37" i="3" s="1"/>
  <c r="N37" i="3"/>
  <c r="M37" i="3"/>
  <c r="O36" i="3"/>
  <c r="N36" i="3"/>
  <c r="M36" i="3"/>
  <c r="O35" i="3"/>
  <c r="P35" i="3" s="1"/>
  <c r="N35" i="3"/>
  <c r="M35" i="3"/>
  <c r="O34" i="3"/>
  <c r="N34" i="3"/>
  <c r="P34" i="3" s="1"/>
  <c r="M34" i="3"/>
  <c r="O33" i="3"/>
  <c r="P33" i="3" s="1"/>
  <c r="N33" i="3"/>
  <c r="M33" i="3"/>
  <c r="O32" i="3"/>
  <c r="N32" i="3"/>
  <c r="M32" i="3"/>
  <c r="O31" i="3"/>
  <c r="P31" i="3" s="1"/>
  <c r="N31" i="3"/>
  <c r="M31" i="3"/>
  <c r="O30" i="3"/>
  <c r="N30" i="3"/>
  <c r="P30" i="3" s="1"/>
  <c r="M30" i="3"/>
  <c r="O29" i="3"/>
  <c r="P29" i="3" s="1"/>
  <c r="N29" i="3"/>
  <c r="M29" i="3"/>
  <c r="O28" i="3"/>
  <c r="N28" i="3"/>
  <c r="M28" i="3"/>
  <c r="O27" i="3"/>
  <c r="P27" i="3" s="1"/>
  <c r="N27" i="3"/>
  <c r="M27" i="3"/>
  <c r="O26" i="3"/>
  <c r="N26" i="3"/>
  <c r="P26" i="3" s="1"/>
  <c r="M26" i="3"/>
  <c r="O25" i="3"/>
  <c r="P25" i="3" s="1"/>
  <c r="N25" i="3"/>
  <c r="M25" i="3"/>
  <c r="O24" i="3"/>
  <c r="N24" i="3"/>
  <c r="M24" i="3"/>
  <c r="O23" i="3"/>
  <c r="P23" i="3" s="1"/>
  <c r="N23" i="3"/>
  <c r="M23" i="3"/>
  <c r="O22" i="3"/>
  <c r="N22" i="3"/>
  <c r="P22" i="3" s="1"/>
  <c r="M22" i="3"/>
  <c r="O21" i="3"/>
  <c r="P21" i="3" s="1"/>
  <c r="N21" i="3"/>
  <c r="M21" i="3"/>
  <c r="P20" i="3"/>
  <c r="O20" i="3"/>
  <c r="N20" i="3"/>
  <c r="M20" i="3"/>
  <c r="O19" i="3"/>
  <c r="N19" i="3"/>
  <c r="P19" i="3" s="1"/>
  <c r="M19" i="3"/>
  <c r="O18" i="3"/>
  <c r="N18" i="3"/>
  <c r="M18" i="3"/>
  <c r="O17" i="3"/>
  <c r="N17" i="3"/>
  <c r="M17" i="3"/>
  <c r="P16" i="3"/>
  <c r="O16" i="3"/>
  <c r="N16" i="3"/>
  <c r="M16" i="3"/>
  <c r="O15" i="3"/>
  <c r="N15" i="3"/>
  <c r="P15" i="3" s="1"/>
  <c r="M15" i="3"/>
  <c r="O14" i="3"/>
  <c r="N14" i="3"/>
  <c r="P14" i="3" s="1"/>
  <c r="M14" i="3"/>
  <c r="O13" i="3"/>
  <c r="N13" i="3"/>
  <c r="M13" i="3"/>
  <c r="O12" i="3"/>
  <c r="P12" i="3" s="1"/>
  <c r="N12" i="3"/>
  <c r="M12" i="3"/>
  <c r="O11" i="3"/>
  <c r="N11" i="3"/>
  <c r="P11" i="3" s="1"/>
  <c r="M11" i="3"/>
  <c r="O10" i="3"/>
  <c r="N10" i="3"/>
  <c r="M10" i="3"/>
  <c r="O9" i="3"/>
  <c r="N9" i="3"/>
  <c r="M9" i="3"/>
  <c r="P8" i="3"/>
  <c r="O8" i="3"/>
  <c r="N8" i="3"/>
  <c r="M8" i="3"/>
  <c r="O7" i="3"/>
  <c r="N7" i="3"/>
  <c r="M7" i="3"/>
  <c r="O6" i="3"/>
  <c r="N6" i="3"/>
  <c r="P6" i="3" s="1"/>
  <c r="M6" i="3"/>
  <c r="O5" i="3"/>
  <c r="N5" i="3"/>
  <c r="M5" i="3"/>
  <c r="O4" i="3"/>
  <c r="N4" i="3"/>
  <c r="P4" i="3" s="1"/>
  <c r="M4" i="3"/>
  <c r="O38" i="2"/>
  <c r="N38" i="2"/>
  <c r="P38" i="2" s="1"/>
  <c r="M38" i="2"/>
  <c r="O37" i="2"/>
  <c r="N37" i="2"/>
  <c r="P37" i="2" s="1"/>
  <c r="M37" i="2"/>
  <c r="O36" i="2"/>
  <c r="N36" i="2"/>
  <c r="M36" i="2"/>
  <c r="O35" i="2"/>
  <c r="N35" i="2"/>
  <c r="P35" i="2" s="1"/>
  <c r="M35" i="2"/>
  <c r="P34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P20" i="2" s="1"/>
  <c r="M20" i="2"/>
  <c r="O19" i="2"/>
  <c r="N19" i="2"/>
  <c r="M19" i="2"/>
  <c r="O18" i="2"/>
  <c r="N18" i="2"/>
  <c r="P18" i="2" s="1"/>
  <c r="M18" i="2"/>
  <c r="O17" i="2"/>
  <c r="N17" i="2"/>
  <c r="P17" i="2" s="1"/>
  <c r="M17" i="2"/>
  <c r="O16" i="2"/>
  <c r="N16" i="2"/>
  <c r="P16" i="2" s="1"/>
  <c r="M16" i="2"/>
  <c r="O15" i="2"/>
  <c r="N15" i="2"/>
  <c r="M15" i="2"/>
  <c r="O14" i="2"/>
  <c r="N14" i="2"/>
  <c r="P14" i="2" s="1"/>
  <c r="M14" i="2"/>
  <c r="O13" i="2"/>
  <c r="N13" i="2"/>
  <c r="M13" i="2"/>
  <c r="O12" i="2"/>
  <c r="N12" i="2"/>
  <c r="P12" i="2" s="1"/>
  <c r="M12" i="2"/>
  <c r="O11" i="2"/>
  <c r="N11" i="2"/>
  <c r="M11" i="2"/>
  <c r="P10" i="2"/>
  <c r="O10" i="2"/>
  <c r="N10" i="2"/>
  <c r="M10" i="2"/>
  <c r="O9" i="2"/>
  <c r="N9" i="2"/>
  <c r="P9" i="2" s="1"/>
  <c r="M9" i="2"/>
  <c r="O8" i="2"/>
  <c r="N8" i="2"/>
  <c r="M8" i="2"/>
  <c r="O7" i="2"/>
  <c r="N7" i="2"/>
  <c r="M7" i="2"/>
  <c r="O6" i="2"/>
  <c r="N6" i="2"/>
  <c r="P6" i="2" s="1"/>
  <c r="M6" i="2"/>
  <c r="O5" i="2"/>
  <c r="N5" i="2"/>
  <c r="P5" i="2" s="1"/>
  <c r="M5" i="2"/>
  <c r="O4" i="2"/>
  <c r="N4" i="2"/>
  <c r="P4" i="2" s="1"/>
  <c r="M4" i="2"/>
  <c r="P24" i="3" l="1"/>
  <c r="P28" i="3"/>
  <c r="P32" i="3"/>
  <c r="P36" i="3"/>
  <c r="P16" i="4"/>
  <c r="P30" i="4"/>
  <c r="P24" i="5"/>
  <c r="P28" i="5"/>
  <c r="P32" i="5"/>
  <c r="P8" i="6"/>
  <c r="P19" i="6"/>
  <c r="P26" i="6"/>
  <c r="P16" i="7"/>
  <c r="P30" i="7"/>
  <c r="P19" i="8"/>
  <c r="P36" i="8"/>
  <c r="P12" i="9"/>
  <c r="P20" i="10"/>
  <c r="P17" i="18"/>
  <c r="P13" i="5"/>
  <c r="P10" i="3"/>
  <c r="P24" i="4"/>
  <c r="P10" i="5"/>
  <c r="P20" i="6"/>
  <c r="P24" i="7"/>
  <c r="P6" i="8"/>
  <c r="P30" i="8"/>
  <c r="P34" i="9"/>
  <c r="P6" i="10"/>
  <c r="P8" i="2"/>
  <c r="P23" i="2"/>
  <c r="P27" i="2"/>
  <c r="P31" i="2"/>
  <c r="P7" i="3"/>
  <c r="P18" i="3"/>
  <c r="P28" i="4"/>
  <c r="P7" i="5"/>
  <c r="P18" i="5"/>
  <c r="P9" i="6"/>
  <c r="P24" i="6"/>
  <c r="P10" i="7"/>
  <c r="P28" i="7"/>
  <c r="P10" i="8"/>
  <c r="P34" i="8"/>
  <c r="P37" i="8"/>
  <c r="P6" i="9"/>
  <c r="P38" i="9"/>
  <c r="P14" i="10"/>
  <c r="P21" i="10"/>
  <c r="P25" i="10"/>
  <c r="P35" i="12"/>
  <c r="P11" i="14"/>
  <c r="P35" i="31"/>
  <c r="P14" i="4"/>
  <c r="P17" i="6"/>
  <c r="P31" i="6"/>
  <c r="P35" i="7"/>
  <c r="P17" i="8"/>
  <c r="P21" i="9"/>
  <c r="P18" i="4"/>
  <c r="P22" i="7"/>
  <c r="P11" i="8"/>
  <c r="P28" i="8"/>
  <c r="P7" i="9"/>
  <c r="P18" i="9"/>
  <c r="P32" i="9"/>
  <c r="P4" i="10"/>
  <c r="P15" i="10"/>
  <c r="P9" i="17"/>
  <c r="P13" i="2"/>
  <c r="P4" i="4"/>
  <c r="P15" i="4"/>
  <c r="P36" i="4"/>
  <c r="P7" i="6"/>
  <c r="P18" i="6"/>
  <c r="P32" i="6"/>
  <c r="P4" i="7"/>
  <c r="P15" i="7"/>
  <c r="P36" i="7"/>
  <c r="P18" i="8"/>
  <c r="P11" i="9"/>
  <c r="P22" i="9"/>
  <c r="P8" i="10"/>
  <c r="P21" i="2"/>
  <c r="P25" i="2"/>
  <c r="P29" i="2"/>
  <c r="P33" i="2"/>
  <c r="P36" i="2"/>
  <c r="P12" i="4"/>
  <c r="P4" i="6"/>
  <c r="P15" i="6"/>
  <c r="P36" i="6"/>
  <c r="P12" i="7"/>
  <c r="P22" i="8"/>
  <c r="P8" i="9"/>
  <c r="P19" i="9"/>
  <c r="P26" i="9"/>
  <c r="P16" i="10"/>
  <c r="P27" i="10"/>
  <c r="P38" i="10"/>
  <c r="P33" i="15"/>
  <c r="P24" i="11"/>
  <c r="P28" i="12"/>
  <c r="P7" i="13"/>
  <c r="P14" i="13"/>
  <c r="P28" i="13"/>
  <c r="P8" i="15"/>
  <c r="P19" i="15"/>
  <c r="P26" i="15"/>
  <c r="P5" i="16"/>
  <c r="P9" i="16"/>
  <c r="P13" i="16"/>
  <c r="P17" i="16"/>
  <c r="P21" i="16"/>
  <c r="P25" i="16"/>
  <c r="P29" i="16"/>
  <c r="P33" i="16"/>
  <c r="P20" i="17"/>
  <c r="P24" i="18"/>
  <c r="P10" i="19"/>
  <c r="P25" i="20"/>
  <c r="P24" i="10"/>
  <c r="P6" i="11"/>
  <c r="P28" i="11"/>
  <c r="P7" i="12"/>
  <c r="P32" i="12"/>
  <c r="P18" i="13"/>
  <c r="P32" i="13"/>
  <c r="P16" i="15"/>
  <c r="P30" i="15"/>
  <c r="P37" i="16"/>
  <c r="P24" i="17"/>
  <c r="P6" i="18"/>
  <c r="P28" i="18"/>
  <c r="P7" i="19"/>
  <c r="P18" i="19"/>
  <c r="P14" i="24"/>
  <c r="P25" i="25"/>
  <c r="P11" i="12"/>
  <c r="P22" i="12"/>
  <c r="P15" i="13"/>
  <c r="P22" i="13"/>
  <c r="P33" i="14"/>
  <c r="P20" i="15"/>
  <c r="P6" i="16"/>
  <c r="P10" i="16"/>
  <c r="P14" i="16"/>
  <c r="P18" i="16"/>
  <c r="P11" i="19"/>
  <c r="P22" i="19"/>
  <c r="P26" i="19"/>
  <c r="P30" i="19"/>
  <c r="P34" i="19"/>
  <c r="P28" i="27"/>
  <c r="P32" i="28"/>
  <c r="P36" i="29"/>
  <c r="P36" i="30"/>
  <c r="P28" i="33"/>
  <c r="P11" i="11"/>
  <c r="P18" i="11"/>
  <c r="P22" i="11"/>
  <c r="P8" i="12"/>
  <c r="P19" i="12"/>
  <c r="P26" i="12"/>
  <c r="P19" i="13"/>
  <c r="P26" i="13"/>
  <c r="P5" i="14"/>
  <c r="P12" i="14"/>
  <c r="P37" i="14"/>
  <c r="P24" i="15"/>
  <c r="P38" i="16"/>
  <c r="P11" i="18"/>
  <c r="P18" i="18"/>
  <c r="P22" i="18"/>
  <c r="P19" i="19"/>
  <c r="P38" i="20"/>
  <c r="P7" i="21"/>
  <c r="P25" i="31"/>
  <c r="P29" i="32"/>
  <c r="P26" i="11"/>
  <c r="P30" i="12"/>
  <c r="P30" i="13"/>
  <c r="P20" i="14"/>
  <c r="P28" i="15"/>
  <c r="P21" i="27"/>
  <c r="P29" i="30"/>
  <c r="P21" i="33"/>
  <c r="P36" i="10"/>
  <c r="P12" i="11"/>
  <c r="P20" i="12"/>
  <c r="P20" i="13"/>
  <c r="P6" i="14"/>
  <c r="P17" i="14"/>
  <c r="P31" i="14"/>
  <c r="P38" i="14"/>
  <c r="P4" i="17"/>
  <c r="P15" i="17"/>
  <c r="P36" i="17"/>
  <c r="P12" i="18"/>
  <c r="P4" i="24"/>
  <c r="P26" i="10"/>
  <c r="P20" i="11"/>
  <c r="P24" i="12"/>
  <c r="P24" i="13"/>
  <c r="P22" i="15"/>
  <c r="P31" i="24"/>
  <c r="P30" i="10"/>
  <c r="P34" i="11"/>
  <c r="P38" i="12"/>
  <c r="P38" i="13"/>
  <c r="P18" i="14"/>
  <c r="P25" i="14"/>
  <c r="P4" i="15"/>
  <c r="P15" i="15"/>
  <c r="P36" i="15"/>
  <c r="P16" i="17"/>
  <c r="P30" i="17"/>
  <c r="P34" i="18"/>
  <c r="P6" i="19"/>
  <c r="P31" i="26"/>
  <c r="P7" i="24"/>
  <c r="P24" i="24"/>
  <c r="P28" i="25"/>
  <c r="P10" i="26"/>
  <c r="P34" i="26"/>
  <c r="P6" i="27"/>
  <c r="P38" i="27"/>
  <c r="P11" i="29"/>
  <c r="P22" i="29"/>
  <c r="P15" i="30"/>
  <c r="P22" i="30"/>
  <c r="P11" i="31"/>
  <c r="P28" i="31"/>
  <c r="P7" i="32"/>
  <c r="P32" i="32"/>
  <c r="P14" i="33"/>
  <c r="P38" i="33"/>
  <c r="P18" i="25"/>
  <c r="P11" i="20"/>
  <c r="P22" i="20"/>
  <c r="P8" i="21"/>
  <c r="P19" i="21"/>
  <c r="P26" i="21"/>
  <c r="P15" i="24"/>
  <c r="P32" i="24"/>
  <c r="P4" i="25"/>
  <c r="P15" i="25"/>
  <c r="P36" i="25"/>
  <c r="P18" i="26"/>
  <c r="P11" i="27"/>
  <c r="P22" i="27"/>
  <c r="P8" i="28"/>
  <c r="P19" i="28"/>
  <c r="P26" i="28"/>
  <c r="P16" i="29"/>
  <c r="P30" i="29"/>
  <c r="P30" i="30"/>
  <c r="P19" i="31"/>
  <c r="P36" i="31"/>
  <c r="P12" i="32"/>
  <c r="P22" i="33"/>
  <c r="P26" i="34"/>
  <c r="P12" i="25"/>
  <c r="P22" i="26"/>
  <c r="P26" i="27"/>
  <c r="P30" i="28"/>
  <c r="P12" i="20"/>
  <c r="P20" i="21"/>
  <c r="P26" i="24"/>
  <c r="P30" i="25"/>
  <c r="P19" i="26"/>
  <c r="P36" i="26"/>
  <c r="P12" i="27"/>
  <c r="P20" i="28"/>
  <c r="P24" i="29"/>
  <c r="P6" i="30"/>
  <c r="P24" i="30"/>
  <c r="P6" i="31"/>
  <c r="P30" i="31"/>
  <c r="P34" i="32"/>
  <c r="P20" i="34"/>
  <c r="P30" i="20"/>
  <c r="P20" i="25"/>
  <c r="P26" i="26"/>
  <c r="P30" i="27"/>
  <c r="P34" i="28"/>
  <c r="P9" i="24"/>
  <c r="P20" i="27"/>
  <c r="P24" i="28"/>
  <c r="P34" i="20"/>
  <c r="P24" i="25"/>
  <c r="P6" i="26"/>
  <c r="P30" i="26"/>
  <c r="P34" i="27"/>
  <c r="P7" i="30"/>
  <c r="P18" i="30"/>
  <c r="P7" i="31"/>
  <c r="P24" i="31"/>
  <c r="P24" i="20"/>
  <c r="P28" i="21"/>
  <c r="P10" i="24"/>
  <c r="P34" i="24"/>
  <c r="P24" i="27"/>
  <c r="P28" i="28"/>
  <c r="P7" i="29"/>
  <c r="P14" i="29"/>
  <c r="P32" i="29"/>
  <c r="P11" i="30"/>
  <c r="P32" i="30"/>
  <c r="P14" i="31"/>
  <c r="P38" i="31"/>
  <c r="P7" i="33"/>
  <c r="P24" i="33"/>
  <c r="P28" i="34"/>
  <c r="P6" i="34"/>
  <c r="P10" i="34"/>
  <c r="P14" i="34"/>
  <c r="P18" i="34"/>
  <c r="P6" i="32"/>
  <c r="P10" i="32"/>
  <c r="P38" i="32"/>
  <c r="P6" i="29"/>
  <c r="P10" i="29"/>
  <c r="P38" i="29"/>
  <c r="P18" i="28"/>
  <c r="P6" i="28"/>
  <c r="P10" i="28"/>
  <c r="P14" i="28"/>
  <c r="P38" i="28"/>
  <c r="P10" i="25"/>
  <c r="P14" i="25"/>
  <c r="P38" i="25"/>
  <c r="P10" i="21"/>
  <c r="P18" i="21"/>
  <c r="P6" i="21"/>
  <c r="P38" i="21"/>
  <c r="P6" i="20"/>
  <c r="P10" i="20"/>
  <c r="P14" i="20"/>
  <c r="P18" i="20"/>
  <c r="P5" i="19"/>
  <c r="P9" i="19"/>
  <c r="P13" i="19"/>
  <c r="P17" i="19"/>
  <c r="P21" i="19"/>
  <c r="P23" i="19"/>
  <c r="P25" i="19"/>
  <c r="P27" i="19"/>
  <c r="P29" i="19"/>
  <c r="P31" i="19"/>
  <c r="P33" i="19"/>
  <c r="P35" i="19"/>
  <c r="P37" i="19"/>
  <c r="P38" i="19"/>
  <c r="P10" i="18"/>
  <c r="P14" i="18"/>
  <c r="P38" i="18"/>
  <c r="P6" i="17"/>
  <c r="P10" i="17"/>
  <c r="P14" i="17"/>
  <c r="P18" i="17"/>
  <c r="P38" i="17"/>
  <c r="P7" i="16"/>
  <c r="P11" i="16"/>
  <c r="P15" i="16"/>
  <c r="P19" i="16"/>
  <c r="P22" i="16"/>
  <c r="P24" i="16"/>
  <c r="P26" i="16"/>
  <c r="P28" i="16"/>
  <c r="P30" i="16"/>
  <c r="P32" i="16"/>
  <c r="P6" i="15"/>
  <c r="P14" i="15"/>
  <c r="P18" i="15"/>
  <c r="P38" i="15"/>
  <c r="P10" i="15"/>
  <c r="P6" i="12"/>
  <c r="P10" i="12"/>
  <c r="P14" i="12"/>
  <c r="P18" i="12"/>
  <c r="P38" i="11"/>
  <c r="P5" i="5"/>
  <c r="P9" i="5"/>
  <c r="P17" i="5"/>
  <c r="P21" i="5"/>
  <c r="P23" i="5"/>
  <c r="P27" i="5"/>
  <c r="P29" i="5"/>
  <c r="P31" i="5"/>
  <c r="P6" i="4"/>
  <c r="P38" i="4"/>
  <c r="P5" i="3"/>
  <c r="P9" i="3"/>
  <c r="P13" i="3"/>
  <c r="P17" i="3"/>
  <c r="P7" i="2"/>
  <c r="P11" i="2"/>
  <c r="P15" i="2"/>
  <c r="P19" i="2"/>
  <c r="P22" i="2"/>
  <c r="P24" i="2"/>
  <c r="P26" i="2"/>
  <c r="P28" i="2"/>
  <c r="P30" i="2"/>
  <c r="P32" i="2"/>
  <c r="M5" i="1"/>
  <c r="T5" i="1" s="1"/>
  <c r="N5" i="1"/>
  <c r="O5" i="1"/>
  <c r="P5" i="1"/>
  <c r="M6" i="1"/>
  <c r="N6" i="1"/>
  <c r="O6" i="1"/>
  <c r="P6" i="1" s="1"/>
  <c r="M7" i="1"/>
  <c r="T7" i="1" s="1"/>
  <c r="N7" i="1"/>
  <c r="O7" i="1"/>
  <c r="M8" i="1"/>
  <c r="N8" i="1"/>
  <c r="P8" i="1" s="1"/>
  <c r="O8" i="1"/>
  <c r="M9" i="1"/>
  <c r="N9" i="1"/>
  <c r="P9" i="1" s="1"/>
  <c r="O9" i="1"/>
  <c r="M10" i="1"/>
  <c r="T10" i="1" s="1"/>
  <c r="N10" i="1"/>
  <c r="P10" i="1" s="1"/>
  <c r="O10" i="1"/>
  <c r="M11" i="1"/>
  <c r="N11" i="1"/>
  <c r="O11" i="1"/>
  <c r="M12" i="1"/>
  <c r="N12" i="1"/>
  <c r="O12" i="1"/>
  <c r="P12" i="1" s="1"/>
  <c r="M13" i="1"/>
  <c r="N13" i="1"/>
  <c r="O13" i="1"/>
  <c r="P13" i="1" s="1"/>
  <c r="M14" i="1"/>
  <c r="N14" i="1"/>
  <c r="O14" i="1"/>
  <c r="M15" i="1"/>
  <c r="T15" i="1" s="1"/>
  <c r="N15" i="1"/>
  <c r="P15" i="1" s="1"/>
  <c r="O15" i="1"/>
  <c r="M16" i="1"/>
  <c r="N16" i="1"/>
  <c r="P16" i="1" s="1"/>
  <c r="O16" i="1"/>
  <c r="M17" i="1"/>
  <c r="T17" i="1" s="1"/>
  <c r="N17" i="1"/>
  <c r="P17" i="1" s="1"/>
  <c r="O17" i="1"/>
  <c r="M18" i="1"/>
  <c r="N18" i="1"/>
  <c r="P18" i="1" s="1"/>
  <c r="O18" i="1"/>
  <c r="M19" i="1"/>
  <c r="N19" i="1"/>
  <c r="P19" i="1" s="1"/>
  <c r="O19" i="1"/>
  <c r="M20" i="1"/>
  <c r="N20" i="1"/>
  <c r="O20" i="1"/>
  <c r="P20" i="1" s="1"/>
  <c r="M21" i="1"/>
  <c r="N21" i="1"/>
  <c r="O21" i="1"/>
  <c r="P21" i="1"/>
  <c r="M22" i="1"/>
  <c r="T22" i="1" s="1"/>
  <c r="N22" i="1"/>
  <c r="O22" i="1"/>
  <c r="M23" i="1"/>
  <c r="N23" i="1"/>
  <c r="P23" i="1" s="1"/>
  <c r="Q23" i="1" s="1"/>
  <c r="O23" i="1"/>
  <c r="M24" i="1"/>
  <c r="N24" i="1"/>
  <c r="P24" i="1" s="1"/>
  <c r="O24" i="1"/>
  <c r="M25" i="1"/>
  <c r="N25" i="1"/>
  <c r="P25" i="1" s="1"/>
  <c r="O25" i="1"/>
  <c r="M26" i="1"/>
  <c r="N26" i="1"/>
  <c r="O26" i="1"/>
  <c r="M27" i="1"/>
  <c r="N27" i="1"/>
  <c r="P27" i="1" s="1"/>
  <c r="Q27" i="1" s="1"/>
  <c r="O27" i="1"/>
  <c r="M28" i="1"/>
  <c r="N28" i="1"/>
  <c r="O28" i="1"/>
  <c r="P28" i="1"/>
  <c r="M29" i="1"/>
  <c r="T29" i="1" s="1"/>
  <c r="N29" i="1"/>
  <c r="O29" i="1"/>
  <c r="P29" i="1" s="1"/>
  <c r="M30" i="1"/>
  <c r="N30" i="1"/>
  <c r="O30" i="1"/>
  <c r="M31" i="1"/>
  <c r="T31" i="1" s="1"/>
  <c r="N31" i="1"/>
  <c r="P31" i="1" s="1"/>
  <c r="O31" i="1"/>
  <c r="M32" i="1"/>
  <c r="N32" i="1"/>
  <c r="P32" i="1" s="1"/>
  <c r="O32" i="1"/>
  <c r="M33" i="1"/>
  <c r="N33" i="1"/>
  <c r="P33" i="1" s="1"/>
  <c r="O33" i="1"/>
  <c r="M34" i="1"/>
  <c r="T34" i="1" s="1"/>
  <c r="N34" i="1"/>
  <c r="P34" i="1" s="1"/>
  <c r="O34" i="1"/>
  <c r="M35" i="1"/>
  <c r="N35" i="1"/>
  <c r="O35" i="1"/>
  <c r="M36" i="1"/>
  <c r="N36" i="1"/>
  <c r="O36" i="1"/>
  <c r="P36" i="1" s="1"/>
  <c r="M37" i="1"/>
  <c r="N37" i="1"/>
  <c r="O37" i="1"/>
  <c r="P37" i="1" s="1"/>
  <c r="M38" i="1"/>
  <c r="N38" i="1"/>
  <c r="O38" i="1"/>
  <c r="M4" i="1"/>
  <c r="T4" i="1" s="1"/>
  <c r="K4" i="1"/>
  <c r="K38" i="2"/>
  <c r="T38" i="2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" i="1"/>
  <c r="Q36" i="1" l="1"/>
  <c r="T36" i="1"/>
  <c r="Q25" i="1"/>
  <c r="Q18" i="1"/>
  <c r="Q15" i="1"/>
  <c r="Q12" i="1"/>
  <c r="T12" i="1"/>
  <c r="P35" i="1"/>
  <c r="Q35" i="1" s="1"/>
  <c r="R35" i="1" s="1"/>
  <c r="Q32" i="1"/>
  <c r="T32" i="1"/>
  <c r="T25" i="1"/>
  <c r="Q21" i="1"/>
  <c r="T18" i="1"/>
  <c r="P11" i="1"/>
  <c r="Q11" i="1" s="1"/>
  <c r="Q8" i="1"/>
  <c r="T8" i="1"/>
  <c r="P38" i="1"/>
  <c r="T35" i="1"/>
  <c r="U35" i="1" s="1"/>
  <c r="P14" i="1"/>
  <c r="T11" i="1"/>
  <c r="T38" i="1"/>
  <c r="Q34" i="1"/>
  <c r="Q31" i="1"/>
  <c r="Q28" i="1"/>
  <c r="T28" i="1"/>
  <c r="U28" i="1" s="1"/>
  <c r="T21" i="1"/>
  <c r="U21" i="1" s="1"/>
  <c r="Q17" i="1"/>
  <c r="T14" i="1"/>
  <c r="U14" i="1" s="1"/>
  <c r="Q10" i="1"/>
  <c r="P7" i="1"/>
  <c r="Q7" i="1" s="1"/>
  <c r="U31" i="1"/>
  <c r="Q24" i="1"/>
  <c r="R24" i="1" s="1"/>
  <c r="T24" i="1"/>
  <c r="U24" i="1" s="1"/>
  <c r="Q13" i="1"/>
  <c r="P30" i="1"/>
  <c r="T27" i="1"/>
  <c r="U27" i="1" s="1"/>
  <c r="T37" i="1"/>
  <c r="U37" i="1" s="1"/>
  <c r="T30" i="1"/>
  <c r="U30" i="1" s="1"/>
  <c r="Q26" i="1"/>
  <c r="R26" i="1" s="1"/>
  <c r="R23" i="1"/>
  <c r="Q20" i="1"/>
  <c r="T20" i="1"/>
  <c r="U20" i="1" s="1"/>
  <c r="T13" i="1"/>
  <c r="U13" i="1" s="1"/>
  <c r="Q9" i="1"/>
  <c r="T6" i="1"/>
  <c r="Q37" i="1"/>
  <c r="Q33" i="1"/>
  <c r="R33" i="1" s="1"/>
  <c r="P26" i="1"/>
  <c r="T23" i="1"/>
  <c r="U22" i="1" s="1"/>
  <c r="Q5" i="1"/>
  <c r="U34" i="1"/>
  <c r="T33" i="1"/>
  <c r="U33" i="1" s="1"/>
  <c r="Q29" i="1"/>
  <c r="T26" i="1"/>
  <c r="U26" i="1" s="1"/>
  <c r="Q19" i="1"/>
  <c r="Q16" i="1"/>
  <c r="T16" i="1"/>
  <c r="U16" i="1" s="1"/>
  <c r="T9" i="1"/>
  <c r="R27" i="1"/>
  <c r="P22" i="1"/>
  <c r="T19" i="1"/>
  <c r="U19" i="1" s="1"/>
  <c r="Q38" i="2"/>
  <c r="Q38" i="1"/>
  <c r="Q30" i="1"/>
  <c r="R30" i="1" s="1"/>
  <c r="Q22" i="1"/>
  <c r="R22" i="1" s="1"/>
  <c r="Q14" i="1"/>
  <c r="Q6" i="1"/>
  <c r="U12" i="1" l="1"/>
  <c r="U18" i="1"/>
  <c r="R21" i="1"/>
  <c r="U25" i="1"/>
  <c r="R29" i="1"/>
  <c r="U32" i="1"/>
  <c r="R32" i="1"/>
  <c r="R25" i="1"/>
  <c r="U23" i="1"/>
  <c r="U39" i="1" s="1"/>
  <c r="U11" i="1"/>
  <c r="U29" i="1"/>
  <c r="U15" i="1"/>
  <c r="U17" i="1"/>
  <c r="R28" i="1"/>
  <c r="U36" i="1"/>
  <c r="R31" i="1"/>
  <c r="R36" i="1"/>
  <c r="R37" i="1"/>
  <c r="R34" i="1"/>
  <c r="D13" i="34"/>
  <c r="K38" i="34"/>
  <c r="G38" i="34"/>
  <c r="K37" i="34"/>
  <c r="G37" i="34"/>
  <c r="K36" i="34"/>
  <c r="G36" i="34"/>
  <c r="K35" i="34"/>
  <c r="G35" i="34"/>
  <c r="K34" i="34"/>
  <c r="G34" i="34"/>
  <c r="K33" i="34"/>
  <c r="G33" i="34"/>
  <c r="K32" i="34"/>
  <c r="G32" i="34"/>
  <c r="K31" i="34"/>
  <c r="G31" i="34"/>
  <c r="K30" i="34"/>
  <c r="G30" i="34"/>
  <c r="K29" i="34"/>
  <c r="G29" i="34"/>
  <c r="K28" i="34"/>
  <c r="G28" i="34"/>
  <c r="K27" i="34"/>
  <c r="G27" i="34"/>
  <c r="K26" i="34"/>
  <c r="G26" i="34"/>
  <c r="K25" i="34"/>
  <c r="G25" i="34"/>
  <c r="K24" i="34"/>
  <c r="G24" i="34"/>
  <c r="K23" i="34"/>
  <c r="G23" i="34"/>
  <c r="K22" i="34"/>
  <c r="G22" i="34"/>
  <c r="K21" i="34"/>
  <c r="G21" i="34"/>
  <c r="K20" i="34"/>
  <c r="G20" i="34"/>
  <c r="K19" i="34"/>
  <c r="G19" i="34"/>
  <c r="K18" i="34"/>
  <c r="G18" i="34"/>
  <c r="K17" i="34"/>
  <c r="G17" i="34"/>
  <c r="K16" i="34"/>
  <c r="G16" i="34"/>
  <c r="K15" i="34"/>
  <c r="G15" i="34"/>
  <c r="F15" i="34"/>
  <c r="E15" i="34"/>
  <c r="D15" i="34"/>
  <c r="K14" i="34"/>
  <c r="G14" i="34"/>
  <c r="F14" i="34"/>
  <c r="E14" i="34"/>
  <c r="D14" i="34"/>
  <c r="K13" i="34"/>
  <c r="G13" i="34"/>
  <c r="F13" i="34"/>
  <c r="E13" i="34"/>
  <c r="K12" i="34"/>
  <c r="G12" i="34"/>
  <c r="F12" i="34"/>
  <c r="E12" i="34"/>
  <c r="D12" i="34"/>
  <c r="K11" i="34"/>
  <c r="G11" i="34"/>
  <c r="F11" i="34"/>
  <c r="E11" i="34"/>
  <c r="D11" i="34"/>
  <c r="K10" i="34"/>
  <c r="G10" i="34"/>
  <c r="F10" i="34"/>
  <c r="E10" i="34"/>
  <c r="D10" i="34"/>
  <c r="K9" i="34"/>
  <c r="G9" i="34"/>
  <c r="K8" i="34"/>
  <c r="G8" i="34"/>
  <c r="K7" i="34"/>
  <c r="G7" i="34"/>
  <c r="K6" i="34"/>
  <c r="G6" i="34"/>
  <c r="K5" i="34"/>
  <c r="G5" i="34"/>
  <c r="G4" i="34"/>
  <c r="K38" i="33"/>
  <c r="G38" i="33"/>
  <c r="K37" i="33"/>
  <c r="G37" i="33"/>
  <c r="K36" i="33"/>
  <c r="G36" i="33"/>
  <c r="K35" i="33"/>
  <c r="G35" i="33"/>
  <c r="K34" i="33"/>
  <c r="G34" i="33"/>
  <c r="K33" i="33"/>
  <c r="G33" i="33"/>
  <c r="K32" i="33"/>
  <c r="G32" i="33"/>
  <c r="K31" i="33"/>
  <c r="G31" i="33"/>
  <c r="K30" i="33"/>
  <c r="G30" i="33"/>
  <c r="K29" i="33"/>
  <c r="G29" i="33"/>
  <c r="K28" i="33"/>
  <c r="G28" i="33"/>
  <c r="K27" i="33"/>
  <c r="G27" i="33"/>
  <c r="K26" i="33"/>
  <c r="G26" i="33"/>
  <c r="K25" i="33"/>
  <c r="G25" i="33"/>
  <c r="K24" i="33"/>
  <c r="G24" i="33"/>
  <c r="K23" i="33"/>
  <c r="G23" i="33"/>
  <c r="K22" i="33"/>
  <c r="G22" i="33"/>
  <c r="K21" i="33"/>
  <c r="G21" i="33"/>
  <c r="K20" i="33"/>
  <c r="G20" i="33"/>
  <c r="K19" i="33"/>
  <c r="G19" i="33"/>
  <c r="K18" i="33"/>
  <c r="G18" i="33"/>
  <c r="K17" i="33"/>
  <c r="G17" i="33"/>
  <c r="K16" i="33"/>
  <c r="G16" i="33"/>
  <c r="K15" i="33"/>
  <c r="G15" i="33"/>
  <c r="F15" i="33"/>
  <c r="E15" i="33"/>
  <c r="D15" i="33"/>
  <c r="K14" i="33"/>
  <c r="G14" i="33"/>
  <c r="F14" i="33"/>
  <c r="E14" i="33"/>
  <c r="D14" i="33"/>
  <c r="K13" i="33"/>
  <c r="G13" i="33"/>
  <c r="F13" i="33"/>
  <c r="E13" i="33"/>
  <c r="D13" i="33"/>
  <c r="K12" i="33"/>
  <c r="G12" i="33"/>
  <c r="F12" i="33"/>
  <c r="E12" i="33"/>
  <c r="D12" i="33"/>
  <c r="K11" i="33"/>
  <c r="G11" i="33"/>
  <c r="F11" i="33"/>
  <c r="E11" i="33"/>
  <c r="D11" i="33"/>
  <c r="K10" i="33"/>
  <c r="G10" i="33"/>
  <c r="F10" i="33"/>
  <c r="E10" i="33"/>
  <c r="D10" i="33"/>
  <c r="K9" i="33"/>
  <c r="G9" i="33"/>
  <c r="K8" i="33"/>
  <c r="G8" i="33"/>
  <c r="K7" i="33"/>
  <c r="G7" i="33"/>
  <c r="K6" i="33"/>
  <c r="G6" i="33"/>
  <c r="K5" i="33"/>
  <c r="G5" i="33"/>
  <c r="K4" i="33"/>
  <c r="G4" i="33"/>
  <c r="K38" i="32"/>
  <c r="G38" i="32"/>
  <c r="K37" i="32"/>
  <c r="G37" i="32"/>
  <c r="K36" i="32"/>
  <c r="G36" i="32"/>
  <c r="K35" i="32"/>
  <c r="G35" i="32"/>
  <c r="K34" i="32"/>
  <c r="G34" i="32"/>
  <c r="K33" i="32"/>
  <c r="G33" i="32"/>
  <c r="K32" i="32"/>
  <c r="G32" i="32"/>
  <c r="K31" i="32"/>
  <c r="G31" i="32"/>
  <c r="K30" i="32"/>
  <c r="G30" i="32"/>
  <c r="K29" i="32"/>
  <c r="G29" i="32"/>
  <c r="K28" i="32"/>
  <c r="G28" i="32"/>
  <c r="K27" i="32"/>
  <c r="G27" i="32"/>
  <c r="K26" i="32"/>
  <c r="G26" i="32"/>
  <c r="K25" i="32"/>
  <c r="G25" i="32"/>
  <c r="K24" i="32"/>
  <c r="G24" i="32"/>
  <c r="K23" i="32"/>
  <c r="G23" i="32"/>
  <c r="K22" i="32"/>
  <c r="G22" i="32"/>
  <c r="K21" i="32"/>
  <c r="G21" i="32"/>
  <c r="K20" i="32"/>
  <c r="G20" i="32"/>
  <c r="K19" i="32"/>
  <c r="G19" i="32"/>
  <c r="K18" i="32"/>
  <c r="G18" i="32"/>
  <c r="K17" i="32"/>
  <c r="G17" i="32"/>
  <c r="K16" i="32"/>
  <c r="G16" i="32"/>
  <c r="K15" i="32"/>
  <c r="G15" i="32"/>
  <c r="F15" i="32"/>
  <c r="E15" i="32"/>
  <c r="D15" i="32"/>
  <c r="K14" i="32"/>
  <c r="G14" i="32"/>
  <c r="F14" i="32"/>
  <c r="E14" i="32"/>
  <c r="D14" i="32"/>
  <c r="K13" i="32"/>
  <c r="G13" i="32"/>
  <c r="F13" i="32"/>
  <c r="E13" i="32"/>
  <c r="D13" i="32"/>
  <c r="K12" i="32"/>
  <c r="G12" i="32"/>
  <c r="F12" i="32"/>
  <c r="E12" i="32"/>
  <c r="D12" i="32"/>
  <c r="K11" i="32"/>
  <c r="G11" i="32"/>
  <c r="F11" i="32"/>
  <c r="E11" i="32"/>
  <c r="D11" i="32"/>
  <c r="K10" i="32"/>
  <c r="G10" i="32"/>
  <c r="F10" i="32"/>
  <c r="E10" i="32"/>
  <c r="D10" i="32"/>
  <c r="K9" i="32"/>
  <c r="G9" i="32"/>
  <c r="K8" i="32"/>
  <c r="G8" i="32"/>
  <c r="K7" i="32"/>
  <c r="G7" i="32"/>
  <c r="K6" i="32"/>
  <c r="G6" i="32"/>
  <c r="K5" i="32"/>
  <c r="G5" i="32"/>
  <c r="K4" i="32"/>
  <c r="G4" i="32"/>
  <c r="K38" i="31"/>
  <c r="G38" i="31"/>
  <c r="K37" i="31"/>
  <c r="G37" i="31"/>
  <c r="K36" i="31"/>
  <c r="G36" i="31"/>
  <c r="K35" i="31"/>
  <c r="G35" i="31"/>
  <c r="K34" i="31"/>
  <c r="G34" i="31"/>
  <c r="K33" i="31"/>
  <c r="G33" i="31"/>
  <c r="K32" i="31"/>
  <c r="G32" i="31"/>
  <c r="K31" i="31"/>
  <c r="G31" i="31"/>
  <c r="K30" i="31"/>
  <c r="G30" i="31"/>
  <c r="K29" i="31"/>
  <c r="G29" i="31"/>
  <c r="K28" i="31"/>
  <c r="G28" i="31"/>
  <c r="K27" i="31"/>
  <c r="G27" i="31"/>
  <c r="K26" i="31"/>
  <c r="G26" i="31"/>
  <c r="K25" i="31"/>
  <c r="G25" i="31"/>
  <c r="K24" i="31"/>
  <c r="G24" i="31"/>
  <c r="K23" i="31"/>
  <c r="G23" i="31"/>
  <c r="K22" i="31"/>
  <c r="G22" i="31"/>
  <c r="K21" i="31"/>
  <c r="G21" i="31"/>
  <c r="K20" i="31"/>
  <c r="G20" i="31"/>
  <c r="K19" i="31"/>
  <c r="G19" i="31"/>
  <c r="K18" i="31"/>
  <c r="G18" i="31"/>
  <c r="K17" i="31"/>
  <c r="G17" i="31"/>
  <c r="K16" i="31"/>
  <c r="G16" i="31"/>
  <c r="K15" i="31"/>
  <c r="G15" i="31"/>
  <c r="F15" i="31"/>
  <c r="E15" i="31"/>
  <c r="D15" i="31"/>
  <c r="K14" i="31"/>
  <c r="G14" i="31"/>
  <c r="F14" i="31"/>
  <c r="E14" i="31"/>
  <c r="D14" i="31"/>
  <c r="K13" i="31"/>
  <c r="G13" i="31"/>
  <c r="F13" i="31"/>
  <c r="E13" i="31"/>
  <c r="D13" i="31"/>
  <c r="K12" i="31"/>
  <c r="G12" i="31"/>
  <c r="F12" i="31"/>
  <c r="E12" i="31"/>
  <c r="D12" i="31"/>
  <c r="K11" i="31"/>
  <c r="G11" i="31"/>
  <c r="F11" i="31"/>
  <c r="E11" i="31"/>
  <c r="D11" i="31"/>
  <c r="K10" i="31"/>
  <c r="G10" i="31"/>
  <c r="F10" i="31"/>
  <c r="E10" i="31"/>
  <c r="D10" i="31"/>
  <c r="K9" i="31"/>
  <c r="G9" i="31"/>
  <c r="K8" i="31"/>
  <c r="G8" i="31"/>
  <c r="K7" i="31"/>
  <c r="G7" i="31"/>
  <c r="K6" i="31"/>
  <c r="G6" i="31"/>
  <c r="K5" i="31"/>
  <c r="G5" i="31"/>
  <c r="K4" i="31"/>
  <c r="G4" i="31"/>
  <c r="K38" i="30"/>
  <c r="G38" i="30"/>
  <c r="K37" i="30"/>
  <c r="G37" i="30"/>
  <c r="K36" i="30"/>
  <c r="G36" i="30"/>
  <c r="K35" i="30"/>
  <c r="G35" i="30"/>
  <c r="K34" i="30"/>
  <c r="G34" i="30"/>
  <c r="K33" i="30"/>
  <c r="G33" i="30"/>
  <c r="K32" i="30"/>
  <c r="G32" i="30"/>
  <c r="K31" i="30"/>
  <c r="G31" i="30"/>
  <c r="K30" i="30"/>
  <c r="G30" i="30"/>
  <c r="K29" i="30"/>
  <c r="G29" i="30"/>
  <c r="K28" i="30"/>
  <c r="G28" i="30"/>
  <c r="K27" i="30"/>
  <c r="G27" i="30"/>
  <c r="K26" i="30"/>
  <c r="G26" i="30"/>
  <c r="K25" i="30"/>
  <c r="G25" i="30"/>
  <c r="K24" i="30"/>
  <c r="G24" i="30"/>
  <c r="K23" i="30"/>
  <c r="G23" i="30"/>
  <c r="K22" i="30"/>
  <c r="G22" i="30"/>
  <c r="K21" i="30"/>
  <c r="G21" i="30"/>
  <c r="K20" i="30"/>
  <c r="G20" i="30"/>
  <c r="K19" i="30"/>
  <c r="G19" i="30"/>
  <c r="K18" i="30"/>
  <c r="G18" i="30"/>
  <c r="K17" i="30"/>
  <c r="G17" i="30"/>
  <c r="K16" i="30"/>
  <c r="G16" i="30"/>
  <c r="K15" i="30"/>
  <c r="G15" i="30"/>
  <c r="F15" i="30"/>
  <c r="E15" i="30"/>
  <c r="D15" i="30"/>
  <c r="K14" i="30"/>
  <c r="G14" i="30"/>
  <c r="F14" i="30"/>
  <c r="E14" i="30"/>
  <c r="D14" i="30"/>
  <c r="K13" i="30"/>
  <c r="G13" i="30"/>
  <c r="F13" i="30"/>
  <c r="E13" i="30"/>
  <c r="D13" i="30"/>
  <c r="K12" i="30"/>
  <c r="G12" i="30"/>
  <c r="F12" i="30"/>
  <c r="E12" i="30"/>
  <c r="D12" i="30"/>
  <c r="K11" i="30"/>
  <c r="G11" i="30"/>
  <c r="F11" i="30"/>
  <c r="E11" i="30"/>
  <c r="D11" i="30"/>
  <c r="K10" i="30"/>
  <c r="G10" i="30"/>
  <c r="F10" i="30"/>
  <c r="E10" i="30"/>
  <c r="D10" i="30"/>
  <c r="K9" i="30"/>
  <c r="G9" i="30"/>
  <c r="K8" i="30"/>
  <c r="G8" i="30"/>
  <c r="K7" i="30"/>
  <c r="G7" i="30"/>
  <c r="K6" i="30"/>
  <c r="G6" i="30"/>
  <c r="K5" i="30"/>
  <c r="G5" i="30"/>
  <c r="K4" i="30"/>
  <c r="G4" i="30"/>
  <c r="K38" i="29"/>
  <c r="G38" i="29"/>
  <c r="K37" i="29"/>
  <c r="G37" i="29"/>
  <c r="K36" i="29"/>
  <c r="G36" i="29"/>
  <c r="K35" i="29"/>
  <c r="G35" i="29"/>
  <c r="K34" i="29"/>
  <c r="G34" i="29"/>
  <c r="K33" i="29"/>
  <c r="G33" i="29"/>
  <c r="K32" i="29"/>
  <c r="G32" i="29"/>
  <c r="K31" i="29"/>
  <c r="G31" i="29"/>
  <c r="K30" i="29"/>
  <c r="G30" i="29"/>
  <c r="K29" i="29"/>
  <c r="G29" i="29"/>
  <c r="K28" i="29"/>
  <c r="G28" i="29"/>
  <c r="K27" i="29"/>
  <c r="G27" i="29"/>
  <c r="K26" i="29"/>
  <c r="G26" i="29"/>
  <c r="K25" i="29"/>
  <c r="G25" i="29"/>
  <c r="K24" i="29"/>
  <c r="G24" i="29"/>
  <c r="K23" i="29"/>
  <c r="G23" i="29"/>
  <c r="K22" i="29"/>
  <c r="G22" i="29"/>
  <c r="K21" i="29"/>
  <c r="G21" i="29"/>
  <c r="K20" i="29"/>
  <c r="G20" i="29"/>
  <c r="K19" i="29"/>
  <c r="G19" i="29"/>
  <c r="K18" i="29"/>
  <c r="G18" i="29"/>
  <c r="K17" i="29"/>
  <c r="G17" i="29"/>
  <c r="K16" i="29"/>
  <c r="G16" i="29"/>
  <c r="K15" i="29"/>
  <c r="G15" i="29"/>
  <c r="F15" i="29"/>
  <c r="E15" i="29"/>
  <c r="D15" i="29"/>
  <c r="K14" i="29"/>
  <c r="G14" i="29"/>
  <c r="F14" i="29"/>
  <c r="E14" i="29"/>
  <c r="D14" i="29"/>
  <c r="K13" i="29"/>
  <c r="G13" i="29"/>
  <c r="F13" i="29"/>
  <c r="E13" i="29"/>
  <c r="D13" i="29"/>
  <c r="K12" i="29"/>
  <c r="G12" i="29"/>
  <c r="F12" i="29"/>
  <c r="E12" i="29"/>
  <c r="D12" i="29"/>
  <c r="K11" i="29"/>
  <c r="G11" i="29"/>
  <c r="F11" i="29"/>
  <c r="E11" i="29"/>
  <c r="D11" i="29"/>
  <c r="K10" i="29"/>
  <c r="G10" i="29"/>
  <c r="F10" i="29"/>
  <c r="E10" i="29"/>
  <c r="D10" i="29"/>
  <c r="K9" i="29"/>
  <c r="G9" i="29"/>
  <c r="K8" i="29"/>
  <c r="G8" i="29"/>
  <c r="K7" i="29"/>
  <c r="G7" i="29"/>
  <c r="K6" i="29"/>
  <c r="G6" i="29"/>
  <c r="K5" i="29"/>
  <c r="G5" i="29"/>
  <c r="K4" i="29"/>
  <c r="G4" i="29"/>
  <c r="K38" i="28"/>
  <c r="G38" i="28"/>
  <c r="K37" i="28"/>
  <c r="G37" i="28"/>
  <c r="K36" i="28"/>
  <c r="G36" i="28"/>
  <c r="K35" i="28"/>
  <c r="G35" i="28"/>
  <c r="K34" i="28"/>
  <c r="G34" i="28"/>
  <c r="K33" i="28"/>
  <c r="G33" i="28"/>
  <c r="K32" i="28"/>
  <c r="G32" i="28"/>
  <c r="K31" i="28"/>
  <c r="G31" i="28"/>
  <c r="K30" i="28"/>
  <c r="G30" i="28"/>
  <c r="K29" i="28"/>
  <c r="G29" i="28"/>
  <c r="K28" i="28"/>
  <c r="G28" i="28"/>
  <c r="K27" i="28"/>
  <c r="G27" i="28"/>
  <c r="K26" i="28"/>
  <c r="G26" i="28"/>
  <c r="K25" i="28"/>
  <c r="G25" i="28"/>
  <c r="K24" i="28"/>
  <c r="G24" i="28"/>
  <c r="K23" i="28"/>
  <c r="G23" i="28"/>
  <c r="K22" i="28"/>
  <c r="G22" i="28"/>
  <c r="K21" i="28"/>
  <c r="G21" i="28"/>
  <c r="K20" i="28"/>
  <c r="G20" i="28"/>
  <c r="K19" i="28"/>
  <c r="G19" i="28"/>
  <c r="K18" i="28"/>
  <c r="G18" i="28"/>
  <c r="K17" i="28"/>
  <c r="G17" i="28"/>
  <c r="K16" i="28"/>
  <c r="G16" i="28"/>
  <c r="K15" i="28"/>
  <c r="G15" i="28"/>
  <c r="F15" i="28"/>
  <c r="E15" i="28"/>
  <c r="D15" i="28"/>
  <c r="K14" i="28"/>
  <c r="G14" i="28"/>
  <c r="F14" i="28"/>
  <c r="E14" i="28"/>
  <c r="D14" i="28"/>
  <c r="K13" i="28"/>
  <c r="G13" i="28"/>
  <c r="F13" i="28"/>
  <c r="E13" i="28"/>
  <c r="D13" i="28"/>
  <c r="K12" i="28"/>
  <c r="G12" i="28"/>
  <c r="F12" i="28"/>
  <c r="E12" i="28"/>
  <c r="D12" i="28"/>
  <c r="K11" i="28"/>
  <c r="G11" i="28"/>
  <c r="F11" i="28"/>
  <c r="E11" i="28"/>
  <c r="D11" i="28"/>
  <c r="K10" i="28"/>
  <c r="G10" i="28"/>
  <c r="F10" i="28"/>
  <c r="E10" i="28"/>
  <c r="D10" i="28"/>
  <c r="K9" i="28"/>
  <c r="G9" i="28"/>
  <c r="K8" i="28"/>
  <c r="G8" i="28"/>
  <c r="K7" i="28"/>
  <c r="G7" i="28"/>
  <c r="K6" i="28"/>
  <c r="G6" i="28"/>
  <c r="K5" i="28"/>
  <c r="G5" i="28"/>
  <c r="K4" i="28"/>
  <c r="G4" i="28"/>
  <c r="K38" i="27"/>
  <c r="G38" i="27"/>
  <c r="K37" i="27"/>
  <c r="G37" i="27"/>
  <c r="K36" i="27"/>
  <c r="G36" i="27"/>
  <c r="K35" i="27"/>
  <c r="G35" i="27"/>
  <c r="K34" i="27"/>
  <c r="G34" i="27"/>
  <c r="K33" i="27"/>
  <c r="G33" i="27"/>
  <c r="K32" i="27"/>
  <c r="G32" i="27"/>
  <c r="K31" i="27"/>
  <c r="G31" i="27"/>
  <c r="K30" i="27"/>
  <c r="G30" i="27"/>
  <c r="K29" i="27"/>
  <c r="G29" i="27"/>
  <c r="K28" i="27"/>
  <c r="G28" i="27"/>
  <c r="K27" i="27"/>
  <c r="G27" i="27"/>
  <c r="K26" i="27"/>
  <c r="G26" i="27"/>
  <c r="K25" i="27"/>
  <c r="G25" i="27"/>
  <c r="K24" i="27"/>
  <c r="G24" i="27"/>
  <c r="K23" i="27"/>
  <c r="G23" i="27"/>
  <c r="K22" i="27"/>
  <c r="G22" i="27"/>
  <c r="K21" i="27"/>
  <c r="G21" i="27"/>
  <c r="K20" i="27"/>
  <c r="G20" i="27"/>
  <c r="K19" i="27"/>
  <c r="G19" i="27"/>
  <c r="K18" i="27"/>
  <c r="G18" i="27"/>
  <c r="K17" i="27"/>
  <c r="G17" i="27"/>
  <c r="K16" i="27"/>
  <c r="G16" i="27"/>
  <c r="K15" i="27"/>
  <c r="G15" i="27"/>
  <c r="F15" i="27"/>
  <c r="E15" i="27"/>
  <c r="D15" i="27"/>
  <c r="K14" i="27"/>
  <c r="G14" i="27"/>
  <c r="F14" i="27"/>
  <c r="E14" i="27"/>
  <c r="D14" i="27"/>
  <c r="K13" i="27"/>
  <c r="G13" i="27"/>
  <c r="F13" i="27"/>
  <c r="E13" i="27"/>
  <c r="D13" i="27"/>
  <c r="K12" i="27"/>
  <c r="G12" i="27"/>
  <c r="F12" i="27"/>
  <c r="E12" i="27"/>
  <c r="D12" i="27"/>
  <c r="K11" i="27"/>
  <c r="G11" i="27"/>
  <c r="F11" i="27"/>
  <c r="E11" i="27"/>
  <c r="D11" i="27"/>
  <c r="K10" i="27"/>
  <c r="G10" i="27"/>
  <c r="F10" i="27"/>
  <c r="E10" i="27"/>
  <c r="D10" i="27"/>
  <c r="K9" i="27"/>
  <c r="G9" i="27"/>
  <c r="K8" i="27"/>
  <c r="G8" i="27"/>
  <c r="K7" i="27"/>
  <c r="G7" i="27"/>
  <c r="K6" i="27"/>
  <c r="G6" i="27"/>
  <c r="K5" i="27"/>
  <c r="G5" i="27"/>
  <c r="K4" i="27"/>
  <c r="G4" i="27"/>
  <c r="K38" i="26"/>
  <c r="G38" i="26"/>
  <c r="K37" i="26"/>
  <c r="G37" i="26"/>
  <c r="K36" i="26"/>
  <c r="G36" i="26"/>
  <c r="K35" i="26"/>
  <c r="G35" i="26"/>
  <c r="K34" i="26"/>
  <c r="G34" i="26"/>
  <c r="K33" i="26"/>
  <c r="G33" i="26"/>
  <c r="K32" i="26"/>
  <c r="G32" i="26"/>
  <c r="K31" i="26"/>
  <c r="G31" i="26"/>
  <c r="K30" i="26"/>
  <c r="G30" i="26"/>
  <c r="K29" i="26"/>
  <c r="G29" i="26"/>
  <c r="K28" i="26"/>
  <c r="G28" i="26"/>
  <c r="K27" i="26"/>
  <c r="G27" i="26"/>
  <c r="K26" i="26"/>
  <c r="G26" i="26"/>
  <c r="K25" i="26"/>
  <c r="G25" i="26"/>
  <c r="K24" i="26"/>
  <c r="G24" i="26"/>
  <c r="K23" i="26"/>
  <c r="G23" i="26"/>
  <c r="K22" i="26"/>
  <c r="G22" i="26"/>
  <c r="K21" i="26"/>
  <c r="G21" i="26"/>
  <c r="K20" i="26"/>
  <c r="G20" i="26"/>
  <c r="K19" i="26"/>
  <c r="G19" i="26"/>
  <c r="K18" i="26"/>
  <c r="G18" i="26"/>
  <c r="K17" i="26"/>
  <c r="G17" i="26"/>
  <c r="K16" i="26"/>
  <c r="G16" i="26"/>
  <c r="K15" i="26"/>
  <c r="G15" i="26"/>
  <c r="F15" i="26"/>
  <c r="E15" i="26"/>
  <c r="D15" i="26"/>
  <c r="K14" i="26"/>
  <c r="G14" i="26"/>
  <c r="F14" i="26"/>
  <c r="E14" i="26"/>
  <c r="D14" i="26"/>
  <c r="K13" i="26"/>
  <c r="G13" i="26"/>
  <c r="F13" i="26"/>
  <c r="E13" i="26"/>
  <c r="D13" i="26"/>
  <c r="K12" i="26"/>
  <c r="G12" i="26"/>
  <c r="F12" i="26"/>
  <c r="E12" i="26"/>
  <c r="D12" i="26"/>
  <c r="K11" i="26"/>
  <c r="G11" i="26"/>
  <c r="F11" i="26"/>
  <c r="E11" i="26"/>
  <c r="D11" i="26"/>
  <c r="K10" i="26"/>
  <c r="G10" i="26"/>
  <c r="F10" i="26"/>
  <c r="E10" i="26"/>
  <c r="D10" i="26"/>
  <c r="K9" i="26"/>
  <c r="G9" i="26"/>
  <c r="K8" i="26"/>
  <c r="G8" i="26"/>
  <c r="K7" i="26"/>
  <c r="G7" i="26"/>
  <c r="K6" i="26"/>
  <c r="G6" i="26"/>
  <c r="K5" i="26"/>
  <c r="G5" i="26"/>
  <c r="K4" i="26"/>
  <c r="G4" i="26"/>
  <c r="K38" i="25"/>
  <c r="G38" i="25"/>
  <c r="K37" i="25"/>
  <c r="G37" i="25"/>
  <c r="K36" i="25"/>
  <c r="G36" i="25"/>
  <c r="K35" i="25"/>
  <c r="G35" i="25"/>
  <c r="K34" i="25"/>
  <c r="G34" i="25"/>
  <c r="K33" i="25"/>
  <c r="G33" i="25"/>
  <c r="K32" i="25"/>
  <c r="G32" i="25"/>
  <c r="K31" i="25"/>
  <c r="G31" i="25"/>
  <c r="K30" i="25"/>
  <c r="G30" i="25"/>
  <c r="K29" i="25"/>
  <c r="G29" i="25"/>
  <c r="K28" i="25"/>
  <c r="G28" i="25"/>
  <c r="K27" i="25"/>
  <c r="G27" i="25"/>
  <c r="K26" i="25"/>
  <c r="G26" i="25"/>
  <c r="K25" i="25"/>
  <c r="G25" i="25"/>
  <c r="K24" i="25"/>
  <c r="G24" i="25"/>
  <c r="K23" i="25"/>
  <c r="G23" i="25"/>
  <c r="K22" i="25"/>
  <c r="G22" i="25"/>
  <c r="K21" i="25"/>
  <c r="G21" i="25"/>
  <c r="K20" i="25"/>
  <c r="G20" i="25"/>
  <c r="K19" i="25"/>
  <c r="G19" i="25"/>
  <c r="K18" i="25"/>
  <c r="G18" i="25"/>
  <c r="K17" i="25"/>
  <c r="G17" i="25"/>
  <c r="K16" i="25"/>
  <c r="G16" i="25"/>
  <c r="K15" i="25"/>
  <c r="G15" i="25"/>
  <c r="F15" i="25"/>
  <c r="E15" i="25"/>
  <c r="D15" i="25"/>
  <c r="K14" i="25"/>
  <c r="G14" i="25"/>
  <c r="F14" i="25"/>
  <c r="E14" i="25"/>
  <c r="D14" i="25"/>
  <c r="K13" i="25"/>
  <c r="G13" i="25"/>
  <c r="F13" i="25"/>
  <c r="E13" i="25"/>
  <c r="D13" i="25"/>
  <c r="K12" i="25"/>
  <c r="G12" i="25"/>
  <c r="F12" i="25"/>
  <c r="E12" i="25"/>
  <c r="D12" i="25"/>
  <c r="K11" i="25"/>
  <c r="G11" i="25"/>
  <c r="F11" i="25"/>
  <c r="E11" i="25"/>
  <c r="D11" i="25"/>
  <c r="K10" i="25"/>
  <c r="G10" i="25"/>
  <c r="F10" i="25"/>
  <c r="E10" i="25"/>
  <c r="D10" i="25"/>
  <c r="K9" i="25"/>
  <c r="G9" i="25"/>
  <c r="K8" i="25"/>
  <c r="G8" i="25"/>
  <c r="K7" i="25"/>
  <c r="G7" i="25"/>
  <c r="K6" i="25"/>
  <c r="G6" i="25"/>
  <c r="K5" i="25"/>
  <c r="G5" i="25"/>
  <c r="K4" i="25"/>
  <c r="G4" i="25"/>
  <c r="T23" i="26" l="1"/>
  <c r="Q23" i="26"/>
  <c r="T19" i="28"/>
  <c r="Q19" i="28"/>
  <c r="T6" i="30"/>
  <c r="Q6" i="30"/>
  <c r="Q23" i="32"/>
  <c r="T23" i="32"/>
  <c r="T14" i="25"/>
  <c r="Q14" i="25"/>
  <c r="Q10" i="27"/>
  <c r="T10" i="27"/>
  <c r="T14" i="28"/>
  <c r="Q14" i="28"/>
  <c r="T10" i="30"/>
  <c r="Q10" i="30"/>
  <c r="Q14" i="31"/>
  <c r="T14" i="31"/>
  <c r="Q10" i="33"/>
  <c r="T10" i="33"/>
  <c r="U19" i="34"/>
  <c r="Q19" i="34"/>
  <c r="Q25" i="34"/>
  <c r="R25" i="34" s="1"/>
  <c r="Q31" i="34"/>
  <c r="T31" i="34"/>
  <c r="T37" i="34"/>
  <c r="Q37" i="34"/>
  <c r="Q17" i="26"/>
  <c r="T17" i="26"/>
  <c r="T4" i="28"/>
  <c r="Q4" i="28"/>
  <c r="Q17" i="29"/>
  <c r="T17" i="29"/>
  <c r="T27" i="30"/>
  <c r="Q27" i="30"/>
  <c r="T37" i="31"/>
  <c r="Q37" i="31"/>
  <c r="T35" i="32"/>
  <c r="Q35" i="32"/>
  <c r="Q15" i="33"/>
  <c r="T15" i="33"/>
  <c r="T21" i="33"/>
  <c r="Q21" i="33"/>
  <c r="T12" i="25"/>
  <c r="Q12" i="25"/>
  <c r="T12" i="28"/>
  <c r="U12" i="28" s="1"/>
  <c r="Q12" i="28"/>
  <c r="Q12" i="31"/>
  <c r="T12" i="31"/>
  <c r="Q12" i="34"/>
  <c r="T12" i="34"/>
  <c r="Q20" i="34"/>
  <c r="T26" i="34"/>
  <c r="Q26" i="34"/>
  <c r="T32" i="34"/>
  <c r="U32" i="34" s="1"/>
  <c r="Q32" i="34"/>
  <c r="T38" i="34"/>
  <c r="Q38" i="34"/>
  <c r="Q8" i="26"/>
  <c r="T8" i="26"/>
  <c r="Q15" i="27"/>
  <c r="T15" i="27"/>
  <c r="T37" i="28"/>
  <c r="Q37" i="28"/>
  <c r="R37" i="28" s="1"/>
  <c r="T25" i="31"/>
  <c r="Q25" i="31"/>
  <c r="Q17" i="32"/>
  <c r="T17" i="32"/>
  <c r="U17" i="32" s="1"/>
  <c r="Q33" i="33"/>
  <c r="R33" i="33" s="1"/>
  <c r="T33" i="33"/>
  <c r="T9" i="26"/>
  <c r="Q9" i="26"/>
  <c r="Q24" i="26"/>
  <c r="T24" i="26"/>
  <c r="T36" i="26"/>
  <c r="Q36" i="26"/>
  <c r="Q7" i="27"/>
  <c r="T7" i="27"/>
  <c r="T13" i="27"/>
  <c r="Q13" i="27"/>
  <c r="T16" i="27"/>
  <c r="U16" i="27" s="1"/>
  <c r="Q16" i="27"/>
  <c r="T22" i="27"/>
  <c r="Q22" i="27"/>
  <c r="T28" i="27"/>
  <c r="Q28" i="27"/>
  <c r="T34" i="27"/>
  <c r="Q34" i="27"/>
  <c r="T5" i="28"/>
  <c r="Q5" i="28"/>
  <c r="T20" i="28"/>
  <c r="Q20" i="28"/>
  <c r="T26" i="28"/>
  <c r="U26" i="28" s="1"/>
  <c r="Q26" i="28"/>
  <c r="Q32" i="28"/>
  <c r="T32" i="28"/>
  <c r="T38" i="28"/>
  <c r="Q38" i="28"/>
  <c r="Q9" i="29"/>
  <c r="T9" i="29"/>
  <c r="T18" i="29"/>
  <c r="Q18" i="29"/>
  <c r="T24" i="29"/>
  <c r="U24" i="29" s="1"/>
  <c r="Q24" i="29"/>
  <c r="R24" i="29" s="1"/>
  <c r="T30" i="29"/>
  <c r="U30" i="29" s="1"/>
  <c r="Q30" i="29"/>
  <c r="R30" i="29" s="1"/>
  <c r="T36" i="29"/>
  <c r="Q36" i="29"/>
  <c r="T7" i="30"/>
  <c r="Q7" i="30"/>
  <c r="T13" i="30"/>
  <c r="Q13" i="30"/>
  <c r="T16" i="30"/>
  <c r="Q16" i="30"/>
  <c r="T22" i="30"/>
  <c r="U22" i="30" s="1"/>
  <c r="Q22" i="30"/>
  <c r="R22" i="30" s="1"/>
  <c r="T28" i="30"/>
  <c r="U28" i="30" s="1"/>
  <c r="Q28" i="30"/>
  <c r="T34" i="30"/>
  <c r="Q34" i="30"/>
  <c r="T5" i="31"/>
  <c r="Q5" i="31"/>
  <c r="Q20" i="31"/>
  <c r="T20" i="31"/>
  <c r="Q26" i="31"/>
  <c r="T26" i="31"/>
  <c r="T32" i="31"/>
  <c r="U32" i="31" s="1"/>
  <c r="Q32" i="31"/>
  <c r="T38" i="31"/>
  <c r="Q38" i="31"/>
  <c r="Q9" i="32"/>
  <c r="T9" i="32"/>
  <c r="T18" i="32"/>
  <c r="Q18" i="32"/>
  <c r="T24" i="32"/>
  <c r="Q24" i="32"/>
  <c r="T30" i="32"/>
  <c r="Q30" i="32"/>
  <c r="T36" i="32"/>
  <c r="U36" i="32" s="1"/>
  <c r="Q36" i="32"/>
  <c r="R36" i="32" s="1"/>
  <c r="T7" i="33"/>
  <c r="Q7" i="33"/>
  <c r="T13" i="33"/>
  <c r="Q13" i="33"/>
  <c r="Q16" i="33"/>
  <c r="T16" i="33"/>
  <c r="T22" i="33"/>
  <c r="Q22" i="33"/>
  <c r="T28" i="33"/>
  <c r="Q28" i="33"/>
  <c r="T34" i="33"/>
  <c r="U34" i="33" s="1"/>
  <c r="Q34" i="33"/>
  <c r="R34" i="33" s="1"/>
  <c r="Q5" i="34"/>
  <c r="T5" i="34"/>
  <c r="T19" i="25"/>
  <c r="Q19" i="25"/>
  <c r="T23" i="29"/>
  <c r="Q23" i="29"/>
  <c r="R23" i="29" s="1"/>
  <c r="T33" i="30"/>
  <c r="U33" i="30" s="1"/>
  <c r="Q33" i="30"/>
  <c r="R33" i="30" s="1"/>
  <c r="T8" i="32"/>
  <c r="Q8" i="32"/>
  <c r="T4" i="34"/>
  <c r="T26" i="25"/>
  <c r="U26" i="25" s="1"/>
  <c r="Q26" i="25"/>
  <c r="T18" i="26"/>
  <c r="Q18" i="26"/>
  <c r="T30" i="26"/>
  <c r="Q30" i="26"/>
  <c r="T10" i="25"/>
  <c r="Q10" i="25"/>
  <c r="T14" i="26"/>
  <c r="Q14" i="26"/>
  <c r="T10" i="28"/>
  <c r="Q10" i="28"/>
  <c r="T14" i="29"/>
  <c r="U14" i="29" s="1"/>
  <c r="Q14" i="29"/>
  <c r="Q10" i="31"/>
  <c r="T10" i="31"/>
  <c r="T14" i="32"/>
  <c r="Q14" i="32"/>
  <c r="T10" i="34"/>
  <c r="Q10" i="34"/>
  <c r="Q15" i="34"/>
  <c r="T15" i="34"/>
  <c r="T21" i="34"/>
  <c r="U21" i="34" s="1"/>
  <c r="Q21" i="34"/>
  <c r="Q27" i="34"/>
  <c r="R27" i="34" s="1"/>
  <c r="T27" i="34"/>
  <c r="Q33" i="34"/>
  <c r="T33" i="34"/>
  <c r="Q37" i="25"/>
  <c r="T37" i="25"/>
  <c r="Q27" i="27"/>
  <c r="R27" i="27" s="1"/>
  <c r="T27" i="27"/>
  <c r="U27" i="27" s="1"/>
  <c r="T11" i="29"/>
  <c r="Q11" i="29"/>
  <c r="Q4" i="31"/>
  <c r="R4" i="31" s="1"/>
  <c r="T4" i="31"/>
  <c r="T29" i="32"/>
  <c r="U29" i="32" s="1"/>
  <c r="Q29" i="32"/>
  <c r="R29" i="32" s="1"/>
  <c r="Q15" i="25"/>
  <c r="T15" i="25"/>
  <c r="T37" i="26"/>
  <c r="Q37" i="26"/>
  <c r="Q17" i="27"/>
  <c r="T17" i="27"/>
  <c r="Q23" i="27"/>
  <c r="T23" i="27"/>
  <c r="Q29" i="27"/>
  <c r="T29" i="27"/>
  <c r="U29" i="27" s="1"/>
  <c r="T6" i="28"/>
  <c r="Q6" i="28"/>
  <c r="T15" i="28"/>
  <c r="Q15" i="28"/>
  <c r="Q21" i="28"/>
  <c r="T21" i="28"/>
  <c r="Q27" i="28"/>
  <c r="T27" i="28"/>
  <c r="U27" i="28" s="1"/>
  <c r="Q33" i="28"/>
  <c r="T33" i="28"/>
  <c r="Q4" i="29"/>
  <c r="T4" i="29"/>
  <c r="T19" i="29"/>
  <c r="U19" i="29" s="1"/>
  <c r="Q19" i="29"/>
  <c r="Q25" i="29"/>
  <c r="T25" i="29"/>
  <c r="Q31" i="29"/>
  <c r="T31" i="29"/>
  <c r="Q37" i="29"/>
  <c r="T37" i="29"/>
  <c r="U37" i="29" s="1"/>
  <c r="Q8" i="30"/>
  <c r="T8" i="30"/>
  <c r="T11" i="30"/>
  <c r="Q11" i="30"/>
  <c r="T17" i="30"/>
  <c r="U17" i="30" s="1"/>
  <c r="Q17" i="30"/>
  <c r="T23" i="30"/>
  <c r="Q23" i="30"/>
  <c r="T29" i="30"/>
  <c r="Q29" i="30"/>
  <c r="T35" i="30"/>
  <c r="Q35" i="30"/>
  <c r="R35" i="30" s="1"/>
  <c r="T6" i="31"/>
  <c r="Q6" i="31"/>
  <c r="T15" i="31"/>
  <c r="Q15" i="31"/>
  <c r="Q21" i="31"/>
  <c r="R21" i="31" s="1"/>
  <c r="T21" i="31"/>
  <c r="T27" i="31"/>
  <c r="Q27" i="31"/>
  <c r="T33" i="31"/>
  <c r="Q33" i="31"/>
  <c r="Q4" i="32"/>
  <c r="T4" i="32"/>
  <c r="T19" i="32"/>
  <c r="Q19" i="32"/>
  <c r="Q25" i="32"/>
  <c r="T25" i="32"/>
  <c r="Q31" i="32"/>
  <c r="R31" i="32" s="1"/>
  <c r="T31" i="32"/>
  <c r="Q37" i="32"/>
  <c r="T37" i="32"/>
  <c r="T8" i="33"/>
  <c r="Q8" i="33"/>
  <c r="T11" i="33"/>
  <c r="Q11" i="33"/>
  <c r="T17" i="33"/>
  <c r="Q17" i="33"/>
  <c r="Q23" i="33"/>
  <c r="T23" i="33"/>
  <c r="U23" i="33" s="1"/>
  <c r="T29" i="33"/>
  <c r="U29" i="33" s="1"/>
  <c r="Q29" i="33"/>
  <c r="Q35" i="33"/>
  <c r="T35" i="33"/>
  <c r="T6" i="34"/>
  <c r="Q6" i="34"/>
  <c r="T4" i="25"/>
  <c r="Q4" i="25"/>
  <c r="T33" i="27"/>
  <c r="U33" i="27" s="1"/>
  <c r="Q33" i="27"/>
  <c r="R33" i="27" s="1"/>
  <c r="Q21" i="30"/>
  <c r="R21" i="30" s="1"/>
  <c r="T21" i="30"/>
  <c r="U21" i="30" s="1"/>
  <c r="Q21" i="25"/>
  <c r="R21" i="25" s="1"/>
  <c r="T21" i="25"/>
  <c r="U21" i="25" s="1"/>
  <c r="T19" i="26"/>
  <c r="Q19" i="26"/>
  <c r="T11" i="27"/>
  <c r="Q11" i="27"/>
  <c r="Q35" i="27"/>
  <c r="T35" i="27"/>
  <c r="U35" i="27" s="1"/>
  <c r="Q12" i="26"/>
  <c r="T12" i="26"/>
  <c r="T12" i="29"/>
  <c r="Q12" i="29"/>
  <c r="T12" i="32"/>
  <c r="U12" i="32" s="1"/>
  <c r="Q12" i="32"/>
  <c r="Q13" i="34"/>
  <c r="T13" i="34"/>
  <c r="T16" i="34"/>
  <c r="Q16" i="34"/>
  <c r="T22" i="34"/>
  <c r="Q22" i="34"/>
  <c r="T28" i="34"/>
  <c r="U28" i="34" s="1"/>
  <c r="Q28" i="34"/>
  <c r="T34" i="34"/>
  <c r="Q34" i="34"/>
  <c r="R34" i="34" s="1"/>
  <c r="Q31" i="25"/>
  <c r="R31" i="25" s="1"/>
  <c r="T31" i="25"/>
  <c r="T8" i="29"/>
  <c r="Q8" i="29"/>
  <c r="T19" i="31"/>
  <c r="U19" i="31" s="1"/>
  <c r="Q19" i="31"/>
  <c r="R19" i="31" s="1"/>
  <c r="T20" i="25"/>
  <c r="Q20" i="25"/>
  <c r="T4" i="26"/>
  <c r="Q4" i="26"/>
  <c r="T8" i="27"/>
  <c r="Q8" i="27"/>
  <c r="T13" i="25"/>
  <c r="U13" i="25" s="1"/>
  <c r="Q13" i="25"/>
  <c r="T22" i="25"/>
  <c r="Q22" i="25"/>
  <c r="T34" i="25"/>
  <c r="Q34" i="25"/>
  <c r="T26" i="26"/>
  <c r="Q26" i="26"/>
  <c r="Q32" i="26"/>
  <c r="T32" i="26"/>
  <c r="T9" i="27"/>
  <c r="Q9" i="27"/>
  <c r="T18" i="27"/>
  <c r="U18" i="27" s="1"/>
  <c r="Q18" i="27"/>
  <c r="T24" i="27"/>
  <c r="Q24" i="27"/>
  <c r="T30" i="27"/>
  <c r="Q30" i="27"/>
  <c r="T36" i="27"/>
  <c r="Q36" i="27"/>
  <c r="Q7" i="28"/>
  <c r="T7" i="28"/>
  <c r="Q13" i="28"/>
  <c r="R13" i="28" s="1"/>
  <c r="T13" i="28"/>
  <c r="U13" i="28" s="1"/>
  <c r="Q16" i="28"/>
  <c r="R16" i="28" s="1"/>
  <c r="T16" i="28"/>
  <c r="Q22" i="28"/>
  <c r="T22" i="28"/>
  <c r="T28" i="28"/>
  <c r="Q28" i="28"/>
  <c r="T34" i="28"/>
  <c r="Q34" i="28"/>
  <c r="Q5" i="29"/>
  <c r="T5" i="29"/>
  <c r="Q20" i="29"/>
  <c r="T20" i="29"/>
  <c r="T26" i="29"/>
  <c r="U26" i="29" s="1"/>
  <c r="Q26" i="29"/>
  <c r="T32" i="29"/>
  <c r="Q32" i="29"/>
  <c r="T38" i="29"/>
  <c r="Q38" i="29"/>
  <c r="Q9" i="30"/>
  <c r="T9" i="30"/>
  <c r="Q18" i="30"/>
  <c r="T18" i="30"/>
  <c r="T24" i="30"/>
  <c r="U24" i="30" s="1"/>
  <c r="Q24" i="30"/>
  <c r="R24" i="30" s="1"/>
  <c r="T30" i="30"/>
  <c r="U30" i="30" s="1"/>
  <c r="Q30" i="30"/>
  <c r="R30" i="30" s="1"/>
  <c r="T36" i="30"/>
  <c r="Q36" i="30"/>
  <c r="T7" i="31"/>
  <c r="Q7" i="31"/>
  <c r="T13" i="31"/>
  <c r="U13" i="31" s="1"/>
  <c r="Q13" i="31"/>
  <c r="R13" i="31" s="1"/>
  <c r="Q16" i="31"/>
  <c r="T16" i="31"/>
  <c r="T22" i="31"/>
  <c r="U22" i="31" s="1"/>
  <c r="Q22" i="31"/>
  <c r="R22" i="31" s="1"/>
  <c r="T28" i="31"/>
  <c r="U28" i="31" s="1"/>
  <c r="Q28" i="31"/>
  <c r="T34" i="31"/>
  <c r="Q34" i="31"/>
  <c r="Q5" i="32"/>
  <c r="T5" i="32"/>
  <c r="T20" i="32"/>
  <c r="Q20" i="32"/>
  <c r="T26" i="32"/>
  <c r="U26" i="32" s="1"/>
  <c r="Q26" i="32"/>
  <c r="Q32" i="32"/>
  <c r="T32" i="32"/>
  <c r="U32" i="32" s="1"/>
  <c r="T38" i="32"/>
  <c r="Q38" i="32"/>
  <c r="T9" i="33"/>
  <c r="Q9" i="33"/>
  <c r="T18" i="33"/>
  <c r="Q18" i="33"/>
  <c r="T24" i="33"/>
  <c r="Q24" i="33"/>
  <c r="Q30" i="33"/>
  <c r="T30" i="33"/>
  <c r="Q36" i="33"/>
  <c r="R36" i="33" s="1"/>
  <c r="T36" i="33"/>
  <c r="U36" i="33" s="1"/>
  <c r="T7" i="34"/>
  <c r="Q7" i="34"/>
  <c r="T29" i="26"/>
  <c r="U29" i="26" s="1"/>
  <c r="Q29" i="26"/>
  <c r="R29" i="26" s="1"/>
  <c r="Q29" i="29"/>
  <c r="R29" i="29" s="1"/>
  <c r="T29" i="29"/>
  <c r="T38" i="25"/>
  <c r="Q38" i="25"/>
  <c r="T31" i="26"/>
  <c r="U31" i="26" s="1"/>
  <c r="Q31" i="26"/>
  <c r="R31" i="26" s="1"/>
  <c r="T7" i="25"/>
  <c r="Q7" i="25"/>
  <c r="Q16" i="25"/>
  <c r="T16" i="25"/>
  <c r="T28" i="25"/>
  <c r="Q28" i="25"/>
  <c r="T5" i="26"/>
  <c r="Q5" i="26"/>
  <c r="Q20" i="26"/>
  <c r="T20" i="26"/>
  <c r="U20" i="26" s="1"/>
  <c r="T38" i="26"/>
  <c r="Q38" i="26"/>
  <c r="T10" i="26"/>
  <c r="Q10" i="26"/>
  <c r="T14" i="27"/>
  <c r="U14" i="27" s="1"/>
  <c r="Q14" i="27"/>
  <c r="T10" i="29"/>
  <c r="Q10" i="29"/>
  <c r="Q14" i="30"/>
  <c r="T14" i="30"/>
  <c r="T10" i="32"/>
  <c r="Q10" i="32"/>
  <c r="T14" i="33"/>
  <c r="U14" i="33" s="1"/>
  <c r="Q14" i="33"/>
  <c r="Q17" i="34"/>
  <c r="T17" i="34"/>
  <c r="U17" i="34" s="1"/>
  <c r="Q23" i="34"/>
  <c r="R23" i="34" s="1"/>
  <c r="T23" i="34"/>
  <c r="T29" i="34"/>
  <c r="Q29" i="34"/>
  <c r="Q35" i="34"/>
  <c r="T35" i="34"/>
  <c r="T11" i="26"/>
  <c r="U11" i="26" s="1"/>
  <c r="Q11" i="26"/>
  <c r="R11" i="26" s="1"/>
  <c r="T21" i="27"/>
  <c r="U21" i="27" s="1"/>
  <c r="Q21" i="27"/>
  <c r="R21" i="27" s="1"/>
  <c r="Q31" i="28"/>
  <c r="R31" i="28" s="1"/>
  <c r="T31" i="28"/>
  <c r="U31" i="28" s="1"/>
  <c r="T31" i="31"/>
  <c r="U31" i="31" s="1"/>
  <c r="Q31" i="31"/>
  <c r="R31" i="31" s="1"/>
  <c r="T11" i="32"/>
  <c r="Q11" i="32"/>
  <c r="Q6" i="33"/>
  <c r="T6" i="33"/>
  <c r="T32" i="25"/>
  <c r="Q32" i="25"/>
  <c r="R32" i="25" s="1"/>
  <c r="T11" i="25"/>
  <c r="U11" i="25" s="1"/>
  <c r="Q11" i="25"/>
  <c r="Q23" i="25"/>
  <c r="T23" i="25"/>
  <c r="Q35" i="25"/>
  <c r="R35" i="25" s="1"/>
  <c r="T35" i="25"/>
  <c r="T21" i="26"/>
  <c r="Q21" i="26"/>
  <c r="Q33" i="26"/>
  <c r="T33" i="26"/>
  <c r="T19" i="27"/>
  <c r="Q19" i="27"/>
  <c r="R19" i="27" s="1"/>
  <c r="T25" i="27"/>
  <c r="Q25" i="27"/>
  <c r="T37" i="27"/>
  <c r="Q37" i="27"/>
  <c r="T8" i="28"/>
  <c r="Q8" i="28"/>
  <c r="T11" i="28"/>
  <c r="Q11" i="28"/>
  <c r="R11" i="28" s="1"/>
  <c r="Q17" i="28"/>
  <c r="T17" i="28"/>
  <c r="T23" i="28"/>
  <c r="Q23" i="28"/>
  <c r="R23" i="28" s="1"/>
  <c r="Q29" i="28"/>
  <c r="T29" i="28"/>
  <c r="Q35" i="28"/>
  <c r="T35" i="28"/>
  <c r="T6" i="29"/>
  <c r="Q6" i="29"/>
  <c r="T15" i="29"/>
  <c r="Q15" i="29"/>
  <c r="Q21" i="29"/>
  <c r="T21" i="29"/>
  <c r="T27" i="29"/>
  <c r="Q27" i="29"/>
  <c r="T33" i="29"/>
  <c r="Q33" i="29"/>
  <c r="T4" i="30"/>
  <c r="Q4" i="30"/>
  <c r="T19" i="30"/>
  <c r="Q19" i="30"/>
  <c r="Q25" i="30"/>
  <c r="T25" i="30"/>
  <c r="Q31" i="30"/>
  <c r="T31" i="30"/>
  <c r="T37" i="30"/>
  <c r="Q37" i="30"/>
  <c r="R37" i="30" s="1"/>
  <c r="T8" i="31"/>
  <c r="Q8" i="31"/>
  <c r="T11" i="31"/>
  <c r="U11" i="31" s="1"/>
  <c r="Q11" i="31"/>
  <c r="R11" i="31" s="1"/>
  <c r="T17" i="31"/>
  <c r="U17" i="31" s="1"/>
  <c r="Q17" i="31"/>
  <c r="Q23" i="31"/>
  <c r="T23" i="31"/>
  <c r="T29" i="31"/>
  <c r="Q29" i="31"/>
  <c r="T35" i="31"/>
  <c r="Q35" i="31"/>
  <c r="R35" i="31" s="1"/>
  <c r="T6" i="32"/>
  <c r="Q6" i="32"/>
  <c r="T15" i="32"/>
  <c r="Q15" i="32"/>
  <c r="Q21" i="32"/>
  <c r="R21" i="32" s="1"/>
  <c r="T21" i="32"/>
  <c r="T27" i="32"/>
  <c r="Q27" i="32"/>
  <c r="T33" i="32"/>
  <c r="Q33" i="32"/>
  <c r="T4" i="33"/>
  <c r="Q4" i="33"/>
  <c r="T19" i="33"/>
  <c r="Q19" i="33"/>
  <c r="Q25" i="33"/>
  <c r="T25" i="33"/>
  <c r="Q31" i="33"/>
  <c r="R31" i="33" s="1"/>
  <c r="T31" i="33"/>
  <c r="Q37" i="33"/>
  <c r="T37" i="33"/>
  <c r="T8" i="34"/>
  <c r="Q8" i="34"/>
  <c r="T11" i="34"/>
  <c r="U11" i="34" s="1"/>
  <c r="Q11" i="34"/>
  <c r="R38" i="1"/>
  <c r="T35" i="26"/>
  <c r="U35" i="26" s="1"/>
  <c r="Q35" i="26"/>
  <c r="R35" i="26" s="1"/>
  <c r="Q25" i="28"/>
  <c r="R25" i="28" s="1"/>
  <c r="T25" i="28"/>
  <c r="U25" i="28" s="1"/>
  <c r="T15" i="30"/>
  <c r="U15" i="30" s="1"/>
  <c r="Q15" i="30"/>
  <c r="T6" i="25"/>
  <c r="Q6" i="25"/>
  <c r="T33" i="25"/>
  <c r="U33" i="25" s="1"/>
  <c r="Q33" i="25"/>
  <c r="R33" i="25" s="1"/>
  <c r="Q8" i="25"/>
  <c r="T8" i="25"/>
  <c r="Q29" i="25"/>
  <c r="T29" i="25"/>
  <c r="U29" i="25" s="1"/>
  <c r="T6" i="26"/>
  <c r="Q6" i="26"/>
  <c r="R6" i="26" s="1"/>
  <c r="T15" i="26"/>
  <c r="U15" i="26" s="1"/>
  <c r="Q15" i="26"/>
  <c r="Q27" i="26"/>
  <c r="T27" i="26"/>
  <c r="Q4" i="27"/>
  <c r="T4" i="27"/>
  <c r="T31" i="27"/>
  <c r="Q31" i="27"/>
  <c r="T12" i="27"/>
  <c r="U12" i="27" s="1"/>
  <c r="Q12" i="27"/>
  <c r="Q12" i="30"/>
  <c r="T12" i="30"/>
  <c r="U12" i="30" s="1"/>
  <c r="T12" i="33"/>
  <c r="U12" i="33" s="1"/>
  <c r="Q12" i="33"/>
  <c r="T18" i="34"/>
  <c r="U18" i="34" s="1"/>
  <c r="Q18" i="34"/>
  <c r="T24" i="34"/>
  <c r="U24" i="34" s="1"/>
  <c r="Q24" i="34"/>
  <c r="T30" i="34"/>
  <c r="U30" i="34" s="1"/>
  <c r="Q30" i="34"/>
  <c r="R30" i="34" s="1"/>
  <c r="T36" i="34"/>
  <c r="U36" i="34" s="1"/>
  <c r="Q36" i="34"/>
  <c r="R36" i="34" s="1"/>
  <c r="T25" i="25"/>
  <c r="Q25" i="25"/>
  <c r="R25" i="25" s="1"/>
  <c r="T6" i="27"/>
  <c r="Q6" i="27"/>
  <c r="Q35" i="29"/>
  <c r="R35" i="29" s="1"/>
  <c r="T35" i="29"/>
  <c r="U35" i="29" s="1"/>
  <c r="T27" i="33"/>
  <c r="U27" i="33" s="1"/>
  <c r="Q27" i="33"/>
  <c r="R27" i="33" s="1"/>
  <c r="Q5" i="25"/>
  <c r="T5" i="25"/>
  <c r="Q27" i="25"/>
  <c r="R27" i="25" s="1"/>
  <c r="T27" i="25"/>
  <c r="U27" i="25" s="1"/>
  <c r="T25" i="26"/>
  <c r="U25" i="26" s="1"/>
  <c r="Q25" i="26"/>
  <c r="R25" i="26" s="1"/>
  <c r="Q17" i="25"/>
  <c r="T17" i="25"/>
  <c r="Q9" i="25"/>
  <c r="T9" i="25"/>
  <c r="T18" i="25"/>
  <c r="U18" i="25" s="1"/>
  <c r="Q18" i="25"/>
  <c r="T24" i="25"/>
  <c r="U24" i="25" s="1"/>
  <c r="Q24" i="25"/>
  <c r="T30" i="25"/>
  <c r="U30" i="25" s="1"/>
  <c r="Q30" i="25"/>
  <c r="Q36" i="25"/>
  <c r="R36" i="25" s="1"/>
  <c r="T36" i="25"/>
  <c r="U36" i="25" s="1"/>
  <c r="Q7" i="26"/>
  <c r="R7" i="26" s="1"/>
  <c r="T7" i="26"/>
  <c r="T13" i="26"/>
  <c r="U13" i="26" s="1"/>
  <c r="Q13" i="26"/>
  <c r="R13" i="26" s="1"/>
  <c r="Q16" i="26"/>
  <c r="R16" i="26" s="1"/>
  <c r="T16" i="26"/>
  <c r="U16" i="26" s="1"/>
  <c r="T22" i="26"/>
  <c r="U22" i="26" s="1"/>
  <c r="Q22" i="26"/>
  <c r="R22" i="26" s="1"/>
  <c r="T28" i="26"/>
  <c r="U28" i="26" s="1"/>
  <c r="Q28" i="26"/>
  <c r="R28" i="26" s="1"/>
  <c r="T34" i="26"/>
  <c r="U34" i="26" s="1"/>
  <c r="Q34" i="26"/>
  <c r="R34" i="26" s="1"/>
  <c r="T5" i="27"/>
  <c r="Q5" i="27"/>
  <c r="T20" i="27"/>
  <c r="U20" i="27" s="1"/>
  <c r="Q20" i="27"/>
  <c r="R20" i="27" s="1"/>
  <c r="T26" i="27"/>
  <c r="U26" i="27" s="1"/>
  <c r="Q26" i="27"/>
  <c r="R26" i="27" s="1"/>
  <c r="T32" i="27"/>
  <c r="U32" i="27" s="1"/>
  <c r="Q32" i="27"/>
  <c r="R32" i="27" s="1"/>
  <c r="T38" i="27"/>
  <c r="Q38" i="27"/>
  <c r="Q9" i="28"/>
  <c r="R9" i="28" s="1"/>
  <c r="T9" i="28"/>
  <c r="T18" i="28"/>
  <c r="U18" i="28" s="1"/>
  <c r="Q18" i="28"/>
  <c r="R18" i="28" s="1"/>
  <c r="T24" i="28"/>
  <c r="Q24" i="28"/>
  <c r="T30" i="28"/>
  <c r="U30" i="28" s="1"/>
  <c r="Q30" i="28"/>
  <c r="R30" i="28" s="1"/>
  <c r="T36" i="28"/>
  <c r="U36" i="28" s="1"/>
  <c r="Q36" i="28"/>
  <c r="R36" i="28" s="1"/>
  <c r="T7" i="29"/>
  <c r="Q7" i="29"/>
  <c r="Q13" i="29"/>
  <c r="T13" i="29"/>
  <c r="U13" i="29" s="1"/>
  <c r="T16" i="29"/>
  <c r="U16" i="29" s="1"/>
  <c r="Q16" i="29"/>
  <c r="Q22" i="29"/>
  <c r="R22" i="29" s="1"/>
  <c r="T22" i="29"/>
  <c r="U22" i="29" s="1"/>
  <c r="Q28" i="29"/>
  <c r="R28" i="29" s="1"/>
  <c r="T28" i="29"/>
  <c r="U28" i="29" s="1"/>
  <c r="T34" i="29"/>
  <c r="U34" i="29" s="1"/>
  <c r="Q34" i="29"/>
  <c r="R34" i="29" s="1"/>
  <c r="T5" i="30"/>
  <c r="Q5" i="30"/>
  <c r="Q20" i="30"/>
  <c r="T20" i="30"/>
  <c r="U20" i="30" s="1"/>
  <c r="T26" i="30"/>
  <c r="Q26" i="30"/>
  <c r="R26" i="30" s="1"/>
  <c r="T32" i="30"/>
  <c r="U32" i="30" s="1"/>
  <c r="Q32" i="30"/>
  <c r="R32" i="30" s="1"/>
  <c r="T38" i="30"/>
  <c r="Q38" i="30"/>
  <c r="Q9" i="31"/>
  <c r="R9" i="31" s="1"/>
  <c r="T9" i="31"/>
  <c r="T18" i="31"/>
  <c r="U18" i="31" s="1"/>
  <c r="Q18" i="31"/>
  <c r="R18" i="31" s="1"/>
  <c r="T24" i="31"/>
  <c r="U24" i="31" s="1"/>
  <c r="Q24" i="31"/>
  <c r="R24" i="31" s="1"/>
  <c r="T30" i="31"/>
  <c r="Q30" i="31"/>
  <c r="R30" i="31" s="1"/>
  <c r="T36" i="31"/>
  <c r="U36" i="31" s="1"/>
  <c r="Q36" i="31"/>
  <c r="R36" i="31" s="1"/>
  <c r="Q7" i="32"/>
  <c r="T7" i="32"/>
  <c r="Q13" i="32"/>
  <c r="T13" i="32"/>
  <c r="U13" i="32" s="1"/>
  <c r="Q16" i="32"/>
  <c r="T16" i="32"/>
  <c r="U16" i="32" s="1"/>
  <c r="Q22" i="32"/>
  <c r="R22" i="32" s="1"/>
  <c r="T22" i="32"/>
  <c r="U22" i="32" s="1"/>
  <c r="Q28" i="32"/>
  <c r="R28" i="32" s="1"/>
  <c r="T28" i="32"/>
  <c r="T34" i="32"/>
  <c r="U34" i="32" s="1"/>
  <c r="Q34" i="32"/>
  <c r="R34" i="32" s="1"/>
  <c r="Q5" i="33"/>
  <c r="T5" i="33"/>
  <c r="Q20" i="33"/>
  <c r="T20" i="33"/>
  <c r="U20" i="33" s="1"/>
  <c r="Q26" i="33"/>
  <c r="R26" i="33" s="1"/>
  <c r="T26" i="33"/>
  <c r="U26" i="33" s="1"/>
  <c r="Q32" i="33"/>
  <c r="T32" i="33"/>
  <c r="U32" i="33" s="1"/>
  <c r="Q38" i="33"/>
  <c r="T38" i="33"/>
  <c r="Q9" i="34"/>
  <c r="T9" i="34"/>
  <c r="T14" i="34"/>
  <c r="U14" i="34" s="1"/>
  <c r="Q14" i="34"/>
  <c r="K38" i="24"/>
  <c r="G38" i="24"/>
  <c r="K37" i="24"/>
  <c r="G37" i="24"/>
  <c r="K36" i="24"/>
  <c r="G36" i="24"/>
  <c r="K35" i="24"/>
  <c r="G35" i="24"/>
  <c r="K34" i="24"/>
  <c r="G34" i="24"/>
  <c r="K33" i="24"/>
  <c r="G33" i="24"/>
  <c r="K32" i="24"/>
  <c r="G32" i="24"/>
  <c r="K31" i="24"/>
  <c r="G31" i="24"/>
  <c r="K30" i="24"/>
  <c r="G30" i="24"/>
  <c r="K29" i="24"/>
  <c r="G29" i="24"/>
  <c r="K28" i="24"/>
  <c r="G28" i="24"/>
  <c r="K27" i="24"/>
  <c r="G27" i="24"/>
  <c r="K26" i="24"/>
  <c r="G26" i="24"/>
  <c r="K25" i="24"/>
  <c r="G25" i="24"/>
  <c r="K24" i="24"/>
  <c r="G24" i="24"/>
  <c r="K23" i="24"/>
  <c r="G23" i="24"/>
  <c r="K22" i="24"/>
  <c r="G22" i="24"/>
  <c r="K21" i="24"/>
  <c r="G21" i="24"/>
  <c r="K20" i="24"/>
  <c r="G20" i="24"/>
  <c r="K19" i="24"/>
  <c r="G19" i="24"/>
  <c r="K18" i="24"/>
  <c r="G18" i="24"/>
  <c r="K17" i="24"/>
  <c r="G17" i="24"/>
  <c r="K16" i="24"/>
  <c r="G16" i="24"/>
  <c r="K15" i="24"/>
  <c r="G15" i="24"/>
  <c r="F15" i="24"/>
  <c r="E15" i="24"/>
  <c r="D15" i="24"/>
  <c r="K14" i="24"/>
  <c r="G14" i="24"/>
  <c r="F14" i="24"/>
  <c r="E14" i="24"/>
  <c r="D14" i="24"/>
  <c r="K13" i="24"/>
  <c r="G13" i="24"/>
  <c r="F13" i="24"/>
  <c r="E13" i="24"/>
  <c r="D13" i="24"/>
  <c r="K12" i="24"/>
  <c r="G12" i="24"/>
  <c r="F12" i="24"/>
  <c r="E12" i="24"/>
  <c r="D12" i="24"/>
  <c r="K11" i="24"/>
  <c r="G11" i="24"/>
  <c r="F11" i="24"/>
  <c r="E11" i="24"/>
  <c r="D11" i="24"/>
  <c r="K10" i="24"/>
  <c r="G10" i="24"/>
  <c r="F10" i="24"/>
  <c r="E10" i="24"/>
  <c r="D10" i="24"/>
  <c r="K9" i="24"/>
  <c r="G9" i="24"/>
  <c r="K8" i="24"/>
  <c r="G8" i="24"/>
  <c r="K7" i="24"/>
  <c r="G7" i="24"/>
  <c r="K6" i="24"/>
  <c r="G6" i="24"/>
  <c r="K5" i="24"/>
  <c r="G5" i="24"/>
  <c r="K4" i="24"/>
  <c r="G4" i="24"/>
  <c r="K38" i="21"/>
  <c r="G38" i="21"/>
  <c r="K37" i="21"/>
  <c r="G37" i="21"/>
  <c r="K36" i="21"/>
  <c r="G36" i="21"/>
  <c r="K35" i="21"/>
  <c r="G35" i="21"/>
  <c r="K34" i="21"/>
  <c r="G34" i="21"/>
  <c r="K33" i="21"/>
  <c r="G33" i="21"/>
  <c r="K32" i="21"/>
  <c r="G32" i="21"/>
  <c r="K31" i="21"/>
  <c r="G31" i="21"/>
  <c r="K30" i="21"/>
  <c r="G30" i="21"/>
  <c r="K29" i="21"/>
  <c r="G29" i="21"/>
  <c r="K28" i="21"/>
  <c r="G28" i="21"/>
  <c r="K27" i="21"/>
  <c r="G27" i="21"/>
  <c r="K26" i="21"/>
  <c r="G26" i="21"/>
  <c r="K25" i="21"/>
  <c r="G25" i="21"/>
  <c r="K24" i="21"/>
  <c r="G24" i="21"/>
  <c r="K23" i="21"/>
  <c r="G23" i="21"/>
  <c r="K22" i="21"/>
  <c r="G22" i="21"/>
  <c r="K21" i="21"/>
  <c r="G21" i="21"/>
  <c r="K20" i="21"/>
  <c r="G20" i="21"/>
  <c r="K19" i="21"/>
  <c r="G19" i="21"/>
  <c r="K18" i="21"/>
  <c r="G18" i="21"/>
  <c r="K17" i="21"/>
  <c r="G17" i="21"/>
  <c r="K16" i="21"/>
  <c r="G16" i="21"/>
  <c r="K15" i="21"/>
  <c r="G15" i="21"/>
  <c r="K14" i="21"/>
  <c r="G14" i="21"/>
  <c r="K13" i="21"/>
  <c r="G13" i="21"/>
  <c r="K12" i="21"/>
  <c r="G12" i="21"/>
  <c r="K11" i="21"/>
  <c r="G11" i="21"/>
  <c r="K10" i="21"/>
  <c r="G10" i="21"/>
  <c r="K9" i="21"/>
  <c r="G9" i="21"/>
  <c r="K8" i="21"/>
  <c r="G8" i="21"/>
  <c r="K7" i="21"/>
  <c r="G7" i="21"/>
  <c r="K6" i="21"/>
  <c r="G6" i="21"/>
  <c r="K5" i="21"/>
  <c r="G5" i="21"/>
  <c r="G4" i="21"/>
  <c r="K38" i="20"/>
  <c r="G38" i="20"/>
  <c r="K37" i="20"/>
  <c r="G37" i="20"/>
  <c r="K36" i="20"/>
  <c r="G36" i="20"/>
  <c r="K35" i="20"/>
  <c r="G35" i="20"/>
  <c r="K34" i="20"/>
  <c r="G34" i="20"/>
  <c r="K33" i="20"/>
  <c r="G33" i="20"/>
  <c r="K32" i="20"/>
  <c r="G32" i="20"/>
  <c r="K31" i="20"/>
  <c r="G31" i="20"/>
  <c r="K30" i="20"/>
  <c r="G30" i="20"/>
  <c r="K29" i="20"/>
  <c r="G29" i="20"/>
  <c r="K28" i="20"/>
  <c r="G28" i="20"/>
  <c r="K27" i="20"/>
  <c r="G27" i="20"/>
  <c r="K26" i="20"/>
  <c r="G26" i="20"/>
  <c r="K25" i="20"/>
  <c r="G25" i="20"/>
  <c r="K24" i="20"/>
  <c r="G24" i="20"/>
  <c r="K23" i="20"/>
  <c r="G23" i="20"/>
  <c r="K22" i="20"/>
  <c r="G22" i="20"/>
  <c r="K21" i="20"/>
  <c r="G21" i="20"/>
  <c r="K20" i="20"/>
  <c r="G20" i="20"/>
  <c r="K19" i="20"/>
  <c r="G19" i="20"/>
  <c r="K18" i="20"/>
  <c r="G18" i="20"/>
  <c r="K17" i="20"/>
  <c r="G17" i="20"/>
  <c r="K16" i="20"/>
  <c r="G16" i="20"/>
  <c r="K15" i="20"/>
  <c r="G15" i="20"/>
  <c r="K14" i="20"/>
  <c r="G14" i="20"/>
  <c r="K13" i="20"/>
  <c r="G13" i="20"/>
  <c r="K12" i="20"/>
  <c r="G12" i="20"/>
  <c r="K11" i="20"/>
  <c r="G11" i="20"/>
  <c r="K10" i="20"/>
  <c r="G10" i="20"/>
  <c r="K9" i="20"/>
  <c r="G9" i="20"/>
  <c r="K8" i="20"/>
  <c r="G8" i="20"/>
  <c r="K7" i="20"/>
  <c r="G7" i="20"/>
  <c r="K6" i="20"/>
  <c r="G6" i="20"/>
  <c r="K5" i="20"/>
  <c r="G5" i="20"/>
  <c r="K4" i="20"/>
  <c r="G4" i="20"/>
  <c r="K38" i="19"/>
  <c r="G38" i="19"/>
  <c r="K37" i="19"/>
  <c r="G37" i="19"/>
  <c r="K36" i="19"/>
  <c r="G36" i="19"/>
  <c r="K35" i="19"/>
  <c r="G35" i="19"/>
  <c r="K34" i="19"/>
  <c r="G34" i="19"/>
  <c r="K33" i="19"/>
  <c r="G33" i="19"/>
  <c r="K32" i="19"/>
  <c r="G32" i="19"/>
  <c r="K31" i="19"/>
  <c r="G31" i="19"/>
  <c r="K30" i="19"/>
  <c r="G30" i="19"/>
  <c r="K29" i="19"/>
  <c r="G29" i="19"/>
  <c r="K28" i="19"/>
  <c r="G28" i="19"/>
  <c r="K27" i="19"/>
  <c r="G27" i="19"/>
  <c r="K26" i="19"/>
  <c r="G26" i="19"/>
  <c r="K25" i="19"/>
  <c r="G25" i="19"/>
  <c r="K24" i="19"/>
  <c r="G24" i="19"/>
  <c r="K23" i="19"/>
  <c r="G23" i="19"/>
  <c r="K22" i="19"/>
  <c r="G22" i="19"/>
  <c r="K21" i="19"/>
  <c r="G21" i="19"/>
  <c r="K20" i="19"/>
  <c r="G20" i="19"/>
  <c r="K19" i="19"/>
  <c r="G19" i="19"/>
  <c r="K18" i="19"/>
  <c r="G18" i="19"/>
  <c r="K17" i="19"/>
  <c r="G17" i="19"/>
  <c r="K16" i="19"/>
  <c r="G16" i="19"/>
  <c r="K15" i="19"/>
  <c r="G15" i="19"/>
  <c r="K14" i="19"/>
  <c r="G14" i="19"/>
  <c r="K13" i="19"/>
  <c r="G13" i="19"/>
  <c r="K12" i="19"/>
  <c r="G12" i="19"/>
  <c r="K11" i="19"/>
  <c r="G11" i="19"/>
  <c r="K10" i="19"/>
  <c r="G10" i="19"/>
  <c r="K9" i="19"/>
  <c r="G9" i="19"/>
  <c r="K8" i="19"/>
  <c r="G8" i="19"/>
  <c r="K7" i="19"/>
  <c r="G7" i="19"/>
  <c r="K6" i="19"/>
  <c r="G6" i="19"/>
  <c r="K5" i="19"/>
  <c r="G5" i="19"/>
  <c r="K4" i="19"/>
  <c r="G4" i="19"/>
  <c r="K38" i="18"/>
  <c r="G38" i="18"/>
  <c r="K37" i="18"/>
  <c r="G37" i="18"/>
  <c r="K36" i="18"/>
  <c r="G36" i="18"/>
  <c r="K35" i="18"/>
  <c r="G35" i="18"/>
  <c r="K34" i="18"/>
  <c r="G34" i="18"/>
  <c r="K33" i="18"/>
  <c r="G33" i="18"/>
  <c r="K32" i="18"/>
  <c r="G32" i="18"/>
  <c r="K31" i="18"/>
  <c r="G31" i="18"/>
  <c r="K30" i="18"/>
  <c r="G30" i="18"/>
  <c r="K29" i="18"/>
  <c r="G29" i="18"/>
  <c r="K28" i="18"/>
  <c r="G28" i="18"/>
  <c r="K27" i="18"/>
  <c r="G27" i="18"/>
  <c r="K26" i="18"/>
  <c r="G26" i="18"/>
  <c r="K25" i="18"/>
  <c r="G25" i="18"/>
  <c r="K24" i="18"/>
  <c r="G24" i="18"/>
  <c r="K23" i="18"/>
  <c r="G23" i="18"/>
  <c r="K22" i="18"/>
  <c r="G22" i="18"/>
  <c r="K21" i="18"/>
  <c r="G21" i="18"/>
  <c r="K20" i="18"/>
  <c r="G20" i="18"/>
  <c r="K19" i="18"/>
  <c r="G19" i="18"/>
  <c r="K18" i="18"/>
  <c r="G18" i="18"/>
  <c r="K17" i="18"/>
  <c r="G17" i="18"/>
  <c r="K16" i="18"/>
  <c r="G16" i="18"/>
  <c r="K15" i="18"/>
  <c r="G15" i="18"/>
  <c r="K14" i="18"/>
  <c r="G14" i="18"/>
  <c r="K13" i="18"/>
  <c r="G13" i="18"/>
  <c r="K12" i="18"/>
  <c r="G12" i="18"/>
  <c r="K11" i="18"/>
  <c r="G11" i="18"/>
  <c r="K10" i="18"/>
  <c r="G10" i="18"/>
  <c r="K9" i="18"/>
  <c r="G9" i="18"/>
  <c r="K8" i="18"/>
  <c r="G8" i="18"/>
  <c r="K7" i="18"/>
  <c r="G7" i="18"/>
  <c r="K6" i="18"/>
  <c r="G6" i="18"/>
  <c r="G5" i="18"/>
  <c r="G4" i="18"/>
  <c r="K38" i="17"/>
  <c r="G38" i="17"/>
  <c r="K37" i="17"/>
  <c r="G37" i="17"/>
  <c r="K36" i="17"/>
  <c r="G36" i="17"/>
  <c r="K35" i="17"/>
  <c r="G35" i="17"/>
  <c r="K34" i="17"/>
  <c r="G34" i="17"/>
  <c r="K33" i="17"/>
  <c r="G33" i="17"/>
  <c r="K32" i="17"/>
  <c r="G32" i="17"/>
  <c r="K31" i="17"/>
  <c r="G31" i="17"/>
  <c r="K30" i="17"/>
  <c r="G30" i="17"/>
  <c r="K29" i="17"/>
  <c r="G29" i="17"/>
  <c r="K28" i="17"/>
  <c r="G28" i="17"/>
  <c r="K27" i="17"/>
  <c r="G27" i="17"/>
  <c r="K26" i="17"/>
  <c r="G26" i="17"/>
  <c r="K25" i="17"/>
  <c r="G25" i="17"/>
  <c r="K24" i="17"/>
  <c r="G24" i="17"/>
  <c r="K23" i="17"/>
  <c r="G23" i="17"/>
  <c r="K22" i="17"/>
  <c r="G22" i="17"/>
  <c r="K21" i="17"/>
  <c r="G21" i="17"/>
  <c r="K20" i="17"/>
  <c r="G20" i="17"/>
  <c r="K19" i="17"/>
  <c r="G19" i="17"/>
  <c r="K18" i="17"/>
  <c r="G18" i="17"/>
  <c r="K17" i="17"/>
  <c r="G17" i="17"/>
  <c r="K16" i="17"/>
  <c r="G16" i="17"/>
  <c r="K15" i="17"/>
  <c r="G15" i="17"/>
  <c r="K14" i="17"/>
  <c r="G14" i="17"/>
  <c r="K13" i="17"/>
  <c r="G13" i="17"/>
  <c r="K12" i="17"/>
  <c r="G12" i="17"/>
  <c r="K11" i="17"/>
  <c r="G11" i="17"/>
  <c r="K10" i="17"/>
  <c r="G10" i="17"/>
  <c r="K9" i="17"/>
  <c r="G9" i="17"/>
  <c r="K8" i="17"/>
  <c r="G8" i="17"/>
  <c r="K7" i="17"/>
  <c r="G7" i="17"/>
  <c r="K6" i="17"/>
  <c r="G6" i="17"/>
  <c r="K5" i="17"/>
  <c r="G5" i="17"/>
  <c r="K4" i="17"/>
  <c r="G4" i="17"/>
  <c r="K38" i="16"/>
  <c r="G38" i="16"/>
  <c r="K37" i="16"/>
  <c r="G37" i="16"/>
  <c r="K36" i="16"/>
  <c r="G36" i="16"/>
  <c r="K35" i="16"/>
  <c r="G35" i="16"/>
  <c r="K34" i="16"/>
  <c r="G34" i="16"/>
  <c r="K33" i="16"/>
  <c r="G33" i="16"/>
  <c r="K32" i="16"/>
  <c r="G32" i="16"/>
  <c r="K31" i="16"/>
  <c r="G31" i="16"/>
  <c r="K30" i="16"/>
  <c r="G30" i="16"/>
  <c r="K29" i="16"/>
  <c r="G29" i="16"/>
  <c r="K28" i="16"/>
  <c r="G28" i="16"/>
  <c r="K27" i="16"/>
  <c r="G27" i="16"/>
  <c r="K26" i="16"/>
  <c r="G26" i="16"/>
  <c r="K25" i="16"/>
  <c r="G25" i="16"/>
  <c r="K24" i="16"/>
  <c r="G24" i="16"/>
  <c r="K23" i="16"/>
  <c r="G23" i="16"/>
  <c r="K22" i="16"/>
  <c r="G22" i="16"/>
  <c r="K21" i="16"/>
  <c r="G21" i="16"/>
  <c r="K20" i="16"/>
  <c r="G20" i="16"/>
  <c r="K19" i="16"/>
  <c r="G19" i="16"/>
  <c r="K18" i="16"/>
  <c r="G18" i="16"/>
  <c r="K17" i="16"/>
  <c r="G17" i="16"/>
  <c r="K16" i="16"/>
  <c r="G16" i="16"/>
  <c r="K15" i="16"/>
  <c r="G15" i="16"/>
  <c r="K14" i="16"/>
  <c r="G14" i="16"/>
  <c r="K13" i="16"/>
  <c r="G13" i="16"/>
  <c r="K12" i="16"/>
  <c r="G12" i="16"/>
  <c r="K11" i="16"/>
  <c r="G11" i="16"/>
  <c r="K10" i="16"/>
  <c r="G10" i="16"/>
  <c r="K9" i="16"/>
  <c r="G9" i="16"/>
  <c r="K8" i="16"/>
  <c r="G8" i="16"/>
  <c r="K7" i="16"/>
  <c r="G7" i="16"/>
  <c r="K6" i="16"/>
  <c r="G6" i="16"/>
  <c r="K5" i="16"/>
  <c r="G5" i="16"/>
  <c r="K4" i="16"/>
  <c r="G4" i="16"/>
  <c r="K38" i="15"/>
  <c r="G38" i="15"/>
  <c r="K37" i="15"/>
  <c r="G37" i="15"/>
  <c r="K36" i="15"/>
  <c r="G36" i="15"/>
  <c r="K35" i="15"/>
  <c r="G35" i="15"/>
  <c r="K34" i="15"/>
  <c r="G34" i="15"/>
  <c r="K33" i="15"/>
  <c r="G33" i="15"/>
  <c r="K32" i="15"/>
  <c r="G32" i="15"/>
  <c r="K31" i="15"/>
  <c r="G31" i="15"/>
  <c r="K30" i="15"/>
  <c r="G30" i="15"/>
  <c r="K29" i="15"/>
  <c r="G29" i="15"/>
  <c r="K28" i="15"/>
  <c r="G28" i="15"/>
  <c r="K27" i="15"/>
  <c r="G27" i="15"/>
  <c r="K26" i="15"/>
  <c r="G26" i="15"/>
  <c r="K25" i="15"/>
  <c r="G25" i="15"/>
  <c r="K24" i="15"/>
  <c r="G24" i="15"/>
  <c r="K23" i="15"/>
  <c r="G23" i="15"/>
  <c r="K22" i="15"/>
  <c r="G22" i="15"/>
  <c r="K21" i="15"/>
  <c r="G21" i="15"/>
  <c r="K20" i="15"/>
  <c r="G20" i="15"/>
  <c r="K19" i="15"/>
  <c r="G19" i="15"/>
  <c r="K18" i="15"/>
  <c r="G18" i="15"/>
  <c r="K17" i="15"/>
  <c r="G17" i="15"/>
  <c r="K16" i="15"/>
  <c r="G16" i="15"/>
  <c r="K15" i="15"/>
  <c r="G15" i="15"/>
  <c r="K14" i="15"/>
  <c r="G14" i="15"/>
  <c r="K13" i="15"/>
  <c r="G13" i="15"/>
  <c r="K12" i="15"/>
  <c r="G12" i="15"/>
  <c r="K11" i="15"/>
  <c r="G11" i="15"/>
  <c r="K10" i="15"/>
  <c r="G10" i="15"/>
  <c r="K9" i="15"/>
  <c r="G9" i="15"/>
  <c r="K8" i="15"/>
  <c r="G8" i="15"/>
  <c r="K7" i="15"/>
  <c r="G7" i="15"/>
  <c r="K6" i="15"/>
  <c r="G6" i="15"/>
  <c r="K5" i="15"/>
  <c r="G5" i="15"/>
  <c r="K4" i="15"/>
  <c r="G4" i="15"/>
  <c r="K38" i="14"/>
  <c r="G38" i="14"/>
  <c r="K37" i="14"/>
  <c r="G37" i="14"/>
  <c r="K36" i="14"/>
  <c r="G36" i="14"/>
  <c r="K35" i="14"/>
  <c r="G35" i="14"/>
  <c r="K34" i="14"/>
  <c r="G34" i="14"/>
  <c r="K33" i="14"/>
  <c r="G33" i="14"/>
  <c r="K32" i="14"/>
  <c r="G32" i="14"/>
  <c r="K31" i="14"/>
  <c r="G31" i="14"/>
  <c r="K30" i="14"/>
  <c r="G30" i="14"/>
  <c r="K29" i="14"/>
  <c r="G29" i="14"/>
  <c r="K28" i="14"/>
  <c r="G28" i="14"/>
  <c r="K27" i="14"/>
  <c r="G27" i="14"/>
  <c r="K26" i="14"/>
  <c r="G26" i="14"/>
  <c r="K25" i="14"/>
  <c r="G25" i="14"/>
  <c r="K24" i="14"/>
  <c r="G24" i="14"/>
  <c r="K23" i="14"/>
  <c r="G23" i="14"/>
  <c r="K22" i="14"/>
  <c r="G22" i="14"/>
  <c r="K21" i="14"/>
  <c r="G21" i="14"/>
  <c r="K20" i="14"/>
  <c r="G20" i="14"/>
  <c r="K19" i="14"/>
  <c r="G19" i="14"/>
  <c r="K18" i="14"/>
  <c r="G18" i="14"/>
  <c r="K17" i="14"/>
  <c r="G17" i="14"/>
  <c r="K16" i="14"/>
  <c r="G16" i="14"/>
  <c r="K15" i="14"/>
  <c r="G15" i="14"/>
  <c r="K14" i="14"/>
  <c r="G14" i="14"/>
  <c r="K13" i="14"/>
  <c r="G13" i="14"/>
  <c r="K12" i="14"/>
  <c r="G12" i="14"/>
  <c r="K11" i="14"/>
  <c r="G11" i="14"/>
  <c r="K10" i="14"/>
  <c r="G10" i="14"/>
  <c r="K9" i="14"/>
  <c r="G9" i="14"/>
  <c r="K8" i="14"/>
  <c r="G8" i="14"/>
  <c r="K7" i="14"/>
  <c r="G7" i="14"/>
  <c r="K6" i="14"/>
  <c r="G6" i="14"/>
  <c r="K5" i="14"/>
  <c r="G5" i="14"/>
  <c r="K4" i="14"/>
  <c r="G4" i="14"/>
  <c r="K38" i="13"/>
  <c r="G38" i="13"/>
  <c r="K37" i="13"/>
  <c r="G37" i="13"/>
  <c r="K36" i="13"/>
  <c r="G36" i="13"/>
  <c r="K35" i="13"/>
  <c r="G35" i="13"/>
  <c r="K34" i="13"/>
  <c r="G34" i="13"/>
  <c r="K33" i="13"/>
  <c r="G33" i="13"/>
  <c r="K32" i="13"/>
  <c r="G32" i="13"/>
  <c r="K31" i="13"/>
  <c r="G31" i="13"/>
  <c r="K30" i="13"/>
  <c r="G30" i="13"/>
  <c r="K29" i="13"/>
  <c r="G29" i="13"/>
  <c r="K28" i="13"/>
  <c r="G28" i="13"/>
  <c r="K27" i="13"/>
  <c r="G27" i="13"/>
  <c r="K26" i="13"/>
  <c r="G26" i="13"/>
  <c r="K25" i="13"/>
  <c r="G25" i="13"/>
  <c r="K24" i="13"/>
  <c r="G24" i="13"/>
  <c r="K23" i="13"/>
  <c r="G23" i="13"/>
  <c r="K22" i="13"/>
  <c r="G22" i="13"/>
  <c r="K21" i="13"/>
  <c r="G21" i="13"/>
  <c r="K20" i="13"/>
  <c r="G20" i="13"/>
  <c r="K19" i="13"/>
  <c r="G19" i="13"/>
  <c r="K18" i="13"/>
  <c r="G18" i="13"/>
  <c r="K17" i="13"/>
  <c r="G17" i="13"/>
  <c r="K16" i="13"/>
  <c r="G16" i="13"/>
  <c r="K15" i="13"/>
  <c r="G15" i="13"/>
  <c r="K14" i="13"/>
  <c r="G14" i="13"/>
  <c r="K13" i="13"/>
  <c r="G13" i="13"/>
  <c r="K12" i="13"/>
  <c r="G12" i="13"/>
  <c r="K11" i="13"/>
  <c r="G11" i="13"/>
  <c r="K10" i="13"/>
  <c r="G10" i="13"/>
  <c r="K9" i="13"/>
  <c r="G9" i="13"/>
  <c r="K8" i="13"/>
  <c r="G8" i="13"/>
  <c r="K7" i="13"/>
  <c r="G7" i="13"/>
  <c r="K6" i="13"/>
  <c r="G6" i="13"/>
  <c r="K5" i="13"/>
  <c r="G5" i="13"/>
  <c r="K4" i="13"/>
  <c r="G4" i="13"/>
  <c r="K38" i="12"/>
  <c r="G38" i="12"/>
  <c r="K37" i="12"/>
  <c r="G37" i="12"/>
  <c r="K36" i="12"/>
  <c r="G36" i="12"/>
  <c r="K35" i="12"/>
  <c r="G35" i="12"/>
  <c r="K34" i="12"/>
  <c r="G34" i="12"/>
  <c r="K33" i="12"/>
  <c r="G33" i="12"/>
  <c r="K32" i="12"/>
  <c r="G32" i="12"/>
  <c r="K31" i="12"/>
  <c r="G31" i="12"/>
  <c r="K30" i="12"/>
  <c r="G30" i="12"/>
  <c r="K29" i="12"/>
  <c r="G29" i="12"/>
  <c r="K28" i="12"/>
  <c r="G28" i="12"/>
  <c r="K27" i="12"/>
  <c r="G27" i="12"/>
  <c r="K26" i="12"/>
  <c r="G26" i="12"/>
  <c r="K25" i="12"/>
  <c r="G25" i="12"/>
  <c r="K24" i="12"/>
  <c r="G24" i="12"/>
  <c r="K23" i="12"/>
  <c r="G23" i="12"/>
  <c r="K22" i="12"/>
  <c r="G22" i="12"/>
  <c r="K21" i="12"/>
  <c r="G21" i="12"/>
  <c r="K20" i="12"/>
  <c r="G20" i="12"/>
  <c r="K19" i="12"/>
  <c r="G19" i="12"/>
  <c r="K18" i="12"/>
  <c r="G18" i="12"/>
  <c r="K17" i="12"/>
  <c r="G17" i="12"/>
  <c r="K16" i="12"/>
  <c r="G16" i="12"/>
  <c r="K15" i="12"/>
  <c r="G15" i="12"/>
  <c r="K14" i="12"/>
  <c r="G14" i="12"/>
  <c r="K13" i="12"/>
  <c r="G13" i="12"/>
  <c r="K12" i="12"/>
  <c r="G12" i="12"/>
  <c r="K11" i="12"/>
  <c r="G11" i="12"/>
  <c r="K10" i="12"/>
  <c r="G10" i="12"/>
  <c r="K9" i="12"/>
  <c r="G9" i="12"/>
  <c r="K8" i="12"/>
  <c r="G8" i="12"/>
  <c r="K7" i="12"/>
  <c r="G7" i="12"/>
  <c r="K6" i="12"/>
  <c r="G6" i="12"/>
  <c r="K5" i="12"/>
  <c r="G5" i="12"/>
  <c r="K4" i="12"/>
  <c r="G4" i="12"/>
  <c r="K38" i="11"/>
  <c r="G38" i="11"/>
  <c r="K37" i="11"/>
  <c r="G37" i="11"/>
  <c r="K36" i="11"/>
  <c r="G36" i="11"/>
  <c r="K35" i="11"/>
  <c r="G35" i="11"/>
  <c r="K34" i="11"/>
  <c r="G34" i="11"/>
  <c r="K33" i="11"/>
  <c r="G33" i="11"/>
  <c r="K32" i="11"/>
  <c r="G32" i="11"/>
  <c r="K31" i="11"/>
  <c r="G31" i="11"/>
  <c r="K30" i="11"/>
  <c r="G30" i="11"/>
  <c r="K29" i="11"/>
  <c r="G29" i="11"/>
  <c r="K28" i="11"/>
  <c r="G28" i="11"/>
  <c r="K27" i="11"/>
  <c r="G27" i="11"/>
  <c r="K26" i="11"/>
  <c r="G26" i="11"/>
  <c r="K25" i="11"/>
  <c r="G25" i="11"/>
  <c r="K24" i="11"/>
  <c r="G24" i="11"/>
  <c r="K23" i="11"/>
  <c r="G23" i="11"/>
  <c r="K22" i="11"/>
  <c r="G22" i="11"/>
  <c r="K21" i="11"/>
  <c r="G21" i="11"/>
  <c r="K20" i="11"/>
  <c r="G20" i="11"/>
  <c r="K19" i="11"/>
  <c r="G19" i="11"/>
  <c r="K18" i="11"/>
  <c r="G18" i="11"/>
  <c r="K17" i="11"/>
  <c r="G17" i="11"/>
  <c r="K16" i="11"/>
  <c r="G16" i="11"/>
  <c r="K15" i="11"/>
  <c r="G15" i="11"/>
  <c r="K14" i="11"/>
  <c r="G14" i="11"/>
  <c r="K13" i="11"/>
  <c r="G13" i="11"/>
  <c r="K12" i="11"/>
  <c r="G12" i="11"/>
  <c r="K11" i="11"/>
  <c r="G11" i="11"/>
  <c r="K10" i="11"/>
  <c r="G10" i="11"/>
  <c r="K9" i="11"/>
  <c r="G9" i="11"/>
  <c r="K8" i="11"/>
  <c r="G8" i="11"/>
  <c r="K7" i="11"/>
  <c r="G7" i="11"/>
  <c r="K6" i="11"/>
  <c r="G6" i="11"/>
  <c r="K5" i="11"/>
  <c r="G5" i="11"/>
  <c r="K4" i="11"/>
  <c r="G4" i="11"/>
  <c r="K38" i="10"/>
  <c r="G38" i="10"/>
  <c r="K37" i="10"/>
  <c r="G37" i="10"/>
  <c r="K36" i="10"/>
  <c r="G36" i="10"/>
  <c r="K35" i="10"/>
  <c r="G35" i="10"/>
  <c r="K34" i="10"/>
  <c r="G34" i="10"/>
  <c r="K33" i="10"/>
  <c r="G33" i="10"/>
  <c r="K32" i="10"/>
  <c r="G32" i="10"/>
  <c r="K31" i="10"/>
  <c r="G31" i="10"/>
  <c r="K30" i="10"/>
  <c r="G30" i="10"/>
  <c r="K29" i="10"/>
  <c r="G29" i="10"/>
  <c r="K28" i="10"/>
  <c r="G28" i="10"/>
  <c r="K27" i="10"/>
  <c r="G27" i="10"/>
  <c r="K26" i="10"/>
  <c r="G26" i="10"/>
  <c r="K25" i="10"/>
  <c r="G25" i="10"/>
  <c r="K24" i="10"/>
  <c r="G24" i="10"/>
  <c r="K23" i="10"/>
  <c r="G23" i="10"/>
  <c r="K22" i="10"/>
  <c r="G22" i="10"/>
  <c r="K21" i="10"/>
  <c r="G21" i="10"/>
  <c r="K20" i="10"/>
  <c r="G20" i="10"/>
  <c r="K19" i="10"/>
  <c r="G19" i="10"/>
  <c r="K18" i="10"/>
  <c r="G18" i="10"/>
  <c r="K17" i="10"/>
  <c r="G17" i="10"/>
  <c r="K16" i="10"/>
  <c r="G16" i="10"/>
  <c r="K15" i="10"/>
  <c r="G15" i="10"/>
  <c r="K14" i="10"/>
  <c r="G14" i="10"/>
  <c r="K13" i="10"/>
  <c r="G13" i="10"/>
  <c r="K12" i="10"/>
  <c r="G12" i="10"/>
  <c r="K11" i="10"/>
  <c r="G11" i="10"/>
  <c r="K10" i="10"/>
  <c r="G10" i="10"/>
  <c r="K9" i="10"/>
  <c r="G9" i="10"/>
  <c r="K8" i="10"/>
  <c r="G8" i="10"/>
  <c r="K7" i="10"/>
  <c r="G7" i="10"/>
  <c r="K6" i="10"/>
  <c r="G6" i="10"/>
  <c r="K5" i="10"/>
  <c r="G5" i="10"/>
  <c r="K4" i="10"/>
  <c r="G4" i="10"/>
  <c r="K38" i="9"/>
  <c r="G38" i="9"/>
  <c r="K37" i="9"/>
  <c r="G37" i="9"/>
  <c r="K36" i="9"/>
  <c r="G36" i="9"/>
  <c r="K35" i="9"/>
  <c r="G35" i="9"/>
  <c r="K34" i="9"/>
  <c r="G34" i="9"/>
  <c r="K33" i="9"/>
  <c r="G33" i="9"/>
  <c r="K32" i="9"/>
  <c r="G32" i="9"/>
  <c r="K31" i="9"/>
  <c r="G31" i="9"/>
  <c r="K30" i="9"/>
  <c r="G30" i="9"/>
  <c r="K29" i="9"/>
  <c r="G29" i="9"/>
  <c r="K28" i="9"/>
  <c r="G28" i="9"/>
  <c r="K27" i="9"/>
  <c r="G27" i="9"/>
  <c r="K26" i="9"/>
  <c r="G26" i="9"/>
  <c r="K25" i="9"/>
  <c r="G25" i="9"/>
  <c r="K24" i="9"/>
  <c r="G24" i="9"/>
  <c r="K23" i="9"/>
  <c r="G23" i="9"/>
  <c r="K22" i="9"/>
  <c r="G22" i="9"/>
  <c r="K21" i="9"/>
  <c r="G21" i="9"/>
  <c r="K20" i="9"/>
  <c r="G20" i="9"/>
  <c r="K19" i="9"/>
  <c r="G19" i="9"/>
  <c r="K18" i="9"/>
  <c r="G18" i="9"/>
  <c r="K17" i="9"/>
  <c r="G17" i="9"/>
  <c r="K16" i="9"/>
  <c r="G16" i="9"/>
  <c r="K15" i="9"/>
  <c r="G15" i="9"/>
  <c r="K14" i="9"/>
  <c r="G14" i="9"/>
  <c r="K13" i="9"/>
  <c r="G13" i="9"/>
  <c r="K12" i="9"/>
  <c r="G12" i="9"/>
  <c r="K11" i="9"/>
  <c r="G11" i="9"/>
  <c r="K10" i="9"/>
  <c r="G10" i="9"/>
  <c r="K9" i="9"/>
  <c r="G9" i="9"/>
  <c r="K8" i="9"/>
  <c r="G8" i="9"/>
  <c r="K7" i="9"/>
  <c r="G7" i="9"/>
  <c r="K6" i="9"/>
  <c r="G6" i="9"/>
  <c r="K5" i="9"/>
  <c r="G5" i="9"/>
  <c r="K4" i="9"/>
  <c r="G4" i="9"/>
  <c r="K38" i="8"/>
  <c r="G38" i="8"/>
  <c r="K37" i="8"/>
  <c r="G37" i="8"/>
  <c r="K36" i="8"/>
  <c r="G36" i="8"/>
  <c r="K35" i="8"/>
  <c r="G35" i="8"/>
  <c r="K34" i="8"/>
  <c r="G34" i="8"/>
  <c r="K33" i="8"/>
  <c r="G33" i="8"/>
  <c r="K32" i="8"/>
  <c r="G32" i="8"/>
  <c r="K31" i="8"/>
  <c r="G31" i="8"/>
  <c r="K30" i="8"/>
  <c r="G30" i="8"/>
  <c r="K29" i="8"/>
  <c r="G29" i="8"/>
  <c r="K28" i="8"/>
  <c r="G28" i="8"/>
  <c r="K27" i="8"/>
  <c r="G27" i="8"/>
  <c r="K26" i="8"/>
  <c r="G26" i="8"/>
  <c r="K25" i="8"/>
  <c r="G25" i="8"/>
  <c r="K24" i="8"/>
  <c r="G24" i="8"/>
  <c r="K23" i="8"/>
  <c r="G23" i="8"/>
  <c r="K22" i="8"/>
  <c r="G22" i="8"/>
  <c r="K21" i="8"/>
  <c r="G21" i="8"/>
  <c r="K20" i="8"/>
  <c r="G20" i="8"/>
  <c r="K19" i="8"/>
  <c r="G19" i="8"/>
  <c r="K18" i="8"/>
  <c r="G18" i="8"/>
  <c r="K17" i="8"/>
  <c r="G17" i="8"/>
  <c r="K16" i="8"/>
  <c r="G16" i="8"/>
  <c r="K15" i="8"/>
  <c r="G15" i="8"/>
  <c r="K14" i="8"/>
  <c r="G14" i="8"/>
  <c r="K13" i="8"/>
  <c r="G13" i="8"/>
  <c r="K12" i="8"/>
  <c r="G12" i="8"/>
  <c r="K11" i="8"/>
  <c r="G11" i="8"/>
  <c r="K10" i="8"/>
  <c r="G10" i="8"/>
  <c r="K9" i="8"/>
  <c r="G9" i="8"/>
  <c r="K8" i="8"/>
  <c r="G8" i="8"/>
  <c r="K7" i="8"/>
  <c r="G7" i="8"/>
  <c r="K6" i="8"/>
  <c r="G6" i="8"/>
  <c r="K5" i="8"/>
  <c r="G5" i="8"/>
  <c r="K4" i="8"/>
  <c r="G4" i="8"/>
  <c r="K38" i="7"/>
  <c r="G38" i="7"/>
  <c r="K37" i="7"/>
  <c r="G37" i="7"/>
  <c r="K36" i="7"/>
  <c r="G36" i="7"/>
  <c r="K35" i="7"/>
  <c r="G35" i="7"/>
  <c r="K34" i="7"/>
  <c r="G34" i="7"/>
  <c r="K33" i="7"/>
  <c r="G33" i="7"/>
  <c r="K32" i="7"/>
  <c r="G32" i="7"/>
  <c r="K31" i="7"/>
  <c r="G31" i="7"/>
  <c r="K30" i="7"/>
  <c r="G30" i="7"/>
  <c r="K29" i="7"/>
  <c r="G29" i="7"/>
  <c r="K28" i="7"/>
  <c r="G28" i="7"/>
  <c r="K27" i="7"/>
  <c r="G27" i="7"/>
  <c r="K26" i="7"/>
  <c r="G26" i="7"/>
  <c r="K25" i="7"/>
  <c r="G25" i="7"/>
  <c r="K24" i="7"/>
  <c r="G24" i="7"/>
  <c r="K23" i="7"/>
  <c r="G23" i="7"/>
  <c r="K22" i="7"/>
  <c r="G22" i="7"/>
  <c r="K21" i="7"/>
  <c r="G21" i="7"/>
  <c r="K20" i="7"/>
  <c r="G20" i="7"/>
  <c r="K19" i="7"/>
  <c r="G19" i="7"/>
  <c r="K18" i="7"/>
  <c r="G18" i="7"/>
  <c r="K17" i="7"/>
  <c r="G17" i="7"/>
  <c r="K16" i="7"/>
  <c r="G16" i="7"/>
  <c r="K15" i="7"/>
  <c r="G15" i="7"/>
  <c r="K14" i="7"/>
  <c r="G14" i="7"/>
  <c r="K13" i="7"/>
  <c r="G13" i="7"/>
  <c r="K12" i="7"/>
  <c r="G12" i="7"/>
  <c r="K11" i="7"/>
  <c r="G11" i="7"/>
  <c r="K10" i="7"/>
  <c r="G10" i="7"/>
  <c r="K9" i="7"/>
  <c r="G9" i="7"/>
  <c r="K8" i="7"/>
  <c r="G8" i="7"/>
  <c r="K7" i="7"/>
  <c r="G7" i="7"/>
  <c r="K6" i="7"/>
  <c r="G6" i="7"/>
  <c r="K5" i="7"/>
  <c r="G5" i="7"/>
  <c r="K4" i="7"/>
  <c r="G4" i="7"/>
  <c r="K38" i="6"/>
  <c r="G38" i="6"/>
  <c r="K37" i="6"/>
  <c r="G37" i="6"/>
  <c r="K36" i="6"/>
  <c r="G36" i="6"/>
  <c r="K35" i="6"/>
  <c r="G35" i="6"/>
  <c r="K34" i="6"/>
  <c r="G34" i="6"/>
  <c r="K33" i="6"/>
  <c r="G33" i="6"/>
  <c r="K32" i="6"/>
  <c r="G32" i="6"/>
  <c r="K31" i="6"/>
  <c r="G31" i="6"/>
  <c r="K30" i="6"/>
  <c r="G30" i="6"/>
  <c r="K29" i="6"/>
  <c r="G29" i="6"/>
  <c r="K28" i="6"/>
  <c r="G28" i="6"/>
  <c r="K27" i="6"/>
  <c r="G27" i="6"/>
  <c r="K26" i="6"/>
  <c r="G26" i="6"/>
  <c r="K25" i="6"/>
  <c r="G25" i="6"/>
  <c r="K24" i="6"/>
  <c r="G24" i="6"/>
  <c r="K23" i="6"/>
  <c r="G23" i="6"/>
  <c r="K22" i="6"/>
  <c r="G22" i="6"/>
  <c r="K21" i="6"/>
  <c r="G21" i="6"/>
  <c r="K20" i="6"/>
  <c r="G20" i="6"/>
  <c r="K19" i="6"/>
  <c r="G19" i="6"/>
  <c r="K18" i="6"/>
  <c r="G18" i="6"/>
  <c r="K17" i="6"/>
  <c r="G17" i="6"/>
  <c r="K16" i="6"/>
  <c r="G16" i="6"/>
  <c r="K15" i="6"/>
  <c r="G15" i="6"/>
  <c r="K14" i="6"/>
  <c r="G14" i="6"/>
  <c r="K13" i="6"/>
  <c r="G13" i="6"/>
  <c r="K12" i="6"/>
  <c r="G12" i="6"/>
  <c r="K11" i="6"/>
  <c r="G11" i="6"/>
  <c r="K10" i="6"/>
  <c r="G10" i="6"/>
  <c r="K9" i="6"/>
  <c r="G9" i="6"/>
  <c r="K8" i="6"/>
  <c r="G8" i="6"/>
  <c r="K7" i="6"/>
  <c r="G7" i="6"/>
  <c r="K6" i="6"/>
  <c r="G6" i="6"/>
  <c r="K5" i="6"/>
  <c r="G5" i="6"/>
  <c r="K4" i="6"/>
  <c r="G4" i="6"/>
  <c r="K38" i="5"/>
  <c r="G38" i="5"/>
  <c r="K37" i="5"/>
  <c r="G37" i="5"/>
  <c r="K36" i="5"/>
  <c r="G36" i="5"/>
  <c r="K35" i="5"/>
  <c r="G35" i="5"/>
  <c r="K34" i="5"/>
  <c r="G34" i="5"/>
  <c r="K33" i="5"/>
  <c r="G33" i="5"/>
  <c r="K32" i="5"/>
  <c r="G32" i="5"/>
  <c r="K31" i="5"/>
  <c r="G31" i="5"/>
  <c r="K30" i="5"/>
  <c r="G30" i="5"/>
  <c r="K29" i="5"/>
  <c r="G29" i="5"/>
  <c r="K28" i="5"/>
  <c r="G28" i="5"/>
  <c r="K27" i="5"/>
  <c r="G27" i="5"/>
  <c r="K26" i="5"/>
  <c r="G26" i="5"/>
  <c r="K25" i="5"/>
  <c r="G25" i="5"/>
  <c r="K24" i="5"/>
  <c r="G24" i="5"/>
  <c r="K23" i="5"/>
  <c r="G23" i="5"/>
  <c r="K22" i="5"/>
  <c r="G22" i="5"/>
  <c r="K21" i="5"/>
  <c r="G21" i="5"/>
  <c r="K20" i="5"/>
  <c r="G20" i="5"/>
  <c r="K19" i="5"/>
  <c r="G19" i="5"/>
  <c r="K18" i="5"/>
  <c r="G18" i="5"/>
  <c r="K17" i="5"/>
  <c r="G17" i="5"/>
  <c r="K16" i="5"/>
  <c r="G16" i="5"/>
  <c r="K15" i="5"/>
  <c r="G15" i="5"/>
  <c r="K14" i="5"/>
  <c r="G14" i="5"/>
  <c r="K13" i="5"/>
  <c r="G13" i="5"/>
  <c r="K12" i="5"/>
  <c r="G12" i="5"/>
  <c r="K11" i="5"/>
  <c r="G11" i="5"/>
  <c r="K10" i="5"/>
  <c r="G10" i="5"/>
  <c r="K9" i="5"/>
  <c r="G9" i="5"/>
  <c r="K8" i="5"/>
  <c r="G8" i="5"/>
  <c r="K7" i="5"/>
  <c r="G7" i="5"/>
  <c r="K6" i="5"/>
  <c r="G6" i="5"/>
  <c r="K5" i="5"/>
  <c r="G5" i="5"/>
  <c r="K4" i="5"/>
  <c r="G4" i="5"/>
  <c r="K38" i="4"/>
  <c r="G38" i="4"/>
  <c r="K37" i="4"/>
  <c r="G37" i="4"/>
  <c r="K36" i="4"/>
  <c r="G36" i="4"/>
  <c r="K35" i="4"/>
  <c r="G35" i="4"/>
  <c r="K34" i="4"/>
  <c r="G34" i="4"/>
  <c r="K33" i="4"/>
  <c r="G33" i="4"/>
  <c r="K32" i="4"/>
  <c r="G32" i="4"/>
  <c r="K31" i="4"/>
  <c r="G31" i="4"/>
  <c r="K30" i="4"/>
  <c r="G30" i="4"/>
  <c r="K29" i="4"/>
  <c r="G29" i="4"/>
  <c r="K28" i="4"/>
  <c r="G28" i="4"/>
  <c r="K27" i="4"/>
  <c r="G27" i="4"/>
  <c r="K26" i="4"/>
  <c r="G26" i="4"/>
  <c r="K25" i="4"/>
  <c r="G25" i="4"/>
  <c r="K24" i="4"/>
  <c r="G24" i="4"/>
  <c r="K23" i="4"/>
  <c r="G23" i="4"/>
  <c r="K22" i="4"/>
  <c r="G22" i="4"/>
  <c r="K21" i="4"/>
  <c r="G21" i="4"/>
  <c r="K20" i="4"/>
  <c r="G20" i="4"/>
  <c r="K19" i="4"/>
  <c r="G19" i="4"/>
  <c r="K18" i="4"/>
  <c r="G18" i="4"/>
  <c r="K17" i="4"/>
  <c r="G17" i="4"/>
  <c r="K16" i="4"/>
  <c r="G16" i="4"/>
  <c r="K15" i="4"/>
  <c r="G15" i="4"/>
  <c r="K14" i="4"/>
  <c r="G14" i="4"/>
  <c r="K13" i="4"/>
  <c r="G13" i="4"/>
  <c r="K12" i="4"/>
  <c r="G12" i="4"/>
  <c r="K11" i="4"/>
  <c r="G11" i="4"/>
  <c r="K10" i="4"/>
  <c r="G10" i="4"/>
  <c r="K9" i="4"/>
  <c r="G9" i="4"/>
  <c r="K8" i="4"/>
  <c r="G8" i="4"/>
  <c r="K7" i="4"/>
  <c r="G7" i="4"/>
  <c r="K6" i="4"/>
  <c r="G6" i="4"/>
  <c r="K5" i="4"/>
  <c r="G5" i="4"/>
  <c r="K4" i="4"/>
  <c r="G4" i="4"/>
  <c r="K38" i="3"/>
  <c r="G38" i="3"/>
  <c r="K37" i="3"/>
  <c r="G37" i="3"/>
  <c r="K36" i="3"/>
  <c r="G36" i="3"/>
  <c r="K35" i="3"/>
  <c r="G35" i="3"/>
  <c r="K34" i="3"/>
  <c r="G34" i="3"/>
  <c r="K33" i="3"/>
  <c r="G33" i="3"/>
  <c r="K32" i="3"/>
  <c r="G32" i="3"/>
  <c r="K31" i="3"/>
  <c r="G31" i="3"/>
  <c r="K30" i="3"/>
  <c r="G30" i="3"/>
  <c r="K29" i="3"/>
  <c r="G29" i="3"/>
  <c r="K28" i="3"/>
  <c r="G28" i="3"/>
  <c r="K27" i="3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K20" i="3"/>
  <c r="G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K11" i="3"/>
  <c r="G11" i="3"/>
  <c r="K10" i="3"/>
  <c r="G10" i="3"/>
  <c r="K9" i="3"/>
  <c r="G9" i="3"/>
  <c r="K8" i="3"/>
  <c r="G8" i="3"/>
  <c r="K7" i="3"/>
  <c r="G7" i="3"/>
  <c r="K6" i="3"/>
  <c r="G6" i="3"/>
  <c r="K5" i="3"/>
  <c r="G5" i="3"/>
  <c r="K4" i="3"/>
  <c r="G4" i="3"/>
  <c r="G38" i="2"/>
  <c r="K37" i="2"/>
  <c r="G37" i="2"/>
  <c r="K36" i="2"/>
  <c r="G36" i="2"/>
  <c r="K35" i="2"/>
  <c r="G35" i="2"/>
  <c r="K34" i="2"/>
  <c r="G34" i="2"/>
  <c r="K33" i="2"/>
  <c r="G33" i="2"/>
  <c r="K32" i="2"/>
  <c r="G32" i="2"/>
  <c r="K31" i="2"/>
  <c r="G31" i="2"/>
  <c r="K30" i="2"/>
  <c r="G30" i="2"/>
  <c r="K29" i="2"/>
  <c r="G29" i="2"/>
  <c r="K28" i="2"/>
  <c r="G28" i="2"/>
  <c r="K27" i="2"/>
  <c r="G27" i="2"/>
  <c r="K26" i="2"/>
  <c r="G26" i="2"/>
  <c r="K25" i="2"/>
  <c r="G25" i="2"/>
  <c r="K24" i="2"/>
  <c r="G24" i="2"/>
  <c r="K23" i="2"/>
  <c r="G23" i="2"/>
  <c r="K22" i="2"/>
  <c r="G22" i="2"/>
  <c r="K21" i="2"/>
  <c r="G21" i="2"/>
  <c r="K20" i="2"/>
  <c r="G20" i="2"/>
  <c r="K19" i="2"/>
  <c r="G19" i="2"/>
  <c r="K18" i="2"/>
  <c r="G18" i="2"/>
  <c r="K17" i="2"/>
  <c r="G17" i="2"/>
  <c r="K16" i="2"/>
  <c r="G16" i="2"/>
  <c r="K15" i="2"/>
  <c r="G15" i="2"/>
  <c r="K14" i="2"/>
  <c r="G14" i="2"/>
  <c r="K13" i="2"/>
  <c r="G13" i="2"/>
  <c r="K12" i="2"/>
  <c r="G12" i="2"/>
  <c r="K11" i="2"/>
  <c r="G11" i="2"/>
  <c r="K10" i="2"/>
  <c r="G10" i="2"/>
  <c r="K9" i="2"/>
  <c r="G9" i="2"/>
  <c r="K8" i="2"/>
  <c r="G8" i="2"/>
  <c r="K7" i="2"/>
  <c r="G7" i="2"/>
  <c r="K6" i="2"/>
  <c r="G6" i="2"/>
  <c r="K5" i="2"/>
  <c r="G5" i="2"/>
  <c r="K4" i="2"/>
  <c r="G4" i="2"/>
  <c r="O4" i="1"/>
  <c r="N4" i="1"/>
  <c r="T7" i="3" l="1"/>
  <c r="Q7" i="3"/>
  <c r="T13" i="3"/>
  <c r="Q13" i="3"/>
  <c r="T19" i="3"/>
  <c r="Q19" i="3"/>
  <c r="T25" i="3"/>
  <c r="Q25" i="3"/>
  <c r="T31" i="3"/>
  <c r="Q31" i="3"/>
  <c r="T37" i="3"/>
  <c r="Q37" i="3"/>
  <c r="T8" i="4"/>
  <c r="Q8" i="4"/>
  <c r="T14" i="4"/>
  <c r="Q14" i="4"/>
  <c r="T20" i="4"/>
  <c r="Q20" i="4"/>
  <c r="T26" i="4"/>
  <c r="Q26" i="4"/>
  <c r="T32" i="4"/>
  <c r="Q32" i="4"/>
  <c r="T38" i="4"/>
  <c r="Q38" i="4"/>
  <c r="T9" i="5"/>
  <c r="Q9" i="5"/>
  <c r="Q15" i="5"/>
  <c r="T15" i="5"/>
  <c r="T21" i="5"/>
  <c r="Q21" i="5"/>
  <c r="T27" i="5"/>
  <c r="Q27" i="5"/>
  <c r="T33" i="5"/>
  <c r="Q33" i="5"/>
  <c r="T4" i="6"/>
  <c r="Q4" i="6"/>
  <c r="Q10" i="6"/>
  <c r="T10" i="6"/>
  <c r="Q16" i="6"/>
  <c r="T16" i="6"/>
  <c r="T22" i="6"/>
  <c r="Q22" i="6"/>
  <c r="Q28" i="6"/>
  <c r="T28" i="6"/>
  <c r="T34" i="6"/>
  <c r="Q34" i="6"/>
  <c r="Q5" i="7"/>
  <c r="T5" i="7"/>
  <c r="Q11" i="7"/>
  <c r="T11" i="7"/>
  <c r="T17" i="7"/>
  <c r="Q17" i="7"/>
  <c r="T23" i="7"/>
  <c r="Q23" i="7"/>
  <c r="Q29" i="7"/>
  <c r="T29" i="7"/>
  <c r="T35" i="7"/>
  <c r="Q35" i="7"/>
  <c r="T6" i="8"/>
  <c r="Q6" i="8"/>
  <c r="Q12" i="8"/>
  <c r="T12" i="8"/>
  <c r="T18" i="8"/>
  <c r="Q18" i="8"/>
  <c r="T24" i="8"/>
  <c r="Q24" i="8"/>
  <c r="T30" i="8"/>
  <c r="Q30" i="8"/>
  <c r="Q36" i="8"/>
  <c r="T36" i="8"/>
  <c r="T7" i="9"/>
  <c r="Q7" i="9"/>
  <c r="T13" i="9"/>
  <c r="Q13" i="9"/>
  <c r="T19" i="9"/>
  <c r="Q19" i="9"/>
  <c r="T25" i="9"/>
  <c r="Q25" i="9"/>
  <c r="T31" i="9"/>
  <c r="Q31" i="9"/>
  <c r="Q37" i="9"/>
  <c r="T37" i="9"/>
  <c r="T8" i="10"/>
  <c r="Q8" i="10"/>
  <c r="T14" i="10"/>
  <c r="Q14" i="10"/>
  <c r="T20" i="10"/>
  <c r="Q20" i="10"/>
  <c r="T26" i="10"/>
  <c r="Q26" i="10"/>
  <c r="T32" i="10"/>
  <c r="Q32" i="10"/>
  <c r="T38" i="10"/>
  <c r="Q38" i="10"/>
  <c r="Q9" i="11"/>
  <c r="T9" i="11"/>
  <c r="T15" i="11"/>
  <c r="Q15" i="11"/>
  <c r="Q21" i="11"/>
  <c r="T21" i="11"/>
  <c r="Q27" i="11"/>
  <c r="T27" i="11"/>
  <c r="Q33" i="11"/>
  <c r="T33" i="11"/>
  <c r="Q4" i="12"/>
  <c r="T4" i="12"/>
  <c r="T10" i="12"/>
  <c r="Q10" i="12"/>
  <c r="T16" i="12"/>
  <c r="Q16" i="12"/>
  <c r="T22" i="12"/>
  <c r="Q22" i="12"/>
  <c r="T28" i="12"/>
  <c r="Q28" i="12"/>
  <c r="T34" i="12"/>
  <c r="Q34" i="12"/>
  <c r="T5" i="13"/>
  <c r="Q5" i="13"/>
  <c r="Q11" i="13"/>
  <c r="T11" i="13"/>
  <c r="Q17" i="13"/>
  <c r="T17" i="13"/>
  <c r="T23" i="13"/>
  <c r="Q23" i="13"/>
  <c r="Q29" i="13"/>
  <c r="T29" i="13"/>
  <c r="Q35" i="13"/>
  <c r="T35" i="13"/>
  <c r="T6" i="14"/>
  <c r="Q6" i="14"/>
  <c r="T12" i="14"/>
  <c r="Q12" i="14"/>
  <c r="T18" i="14"/>
  <c r="Q18" i="14"/>
  <c r="T24" i="14"/>
  <c r="Q24" i="14"/>
  <c r="T30" i="14"/>
  <c r="Q30" i="14"/>
  <c r="Q36" i="14"/>
  <c r="T36" i="14"/>
  <c r="T7" i="15"/>
  <c r="Q7" i="15"/>
  <c r="Q13" i="15"/>
  <c r="T13" i="15"/>
  <c r="T19" i="15"/>
  <c r="Q19" i="15"/>
  <c r="Q25" i="15"/>
  <c r="T25" i="15"/>
  <c r="Q31" i="15"/>
  <c r="T31" i="15"/>
  <c r="T37" i="15"/>
  <c r="Q37" i="15"/>
  <c r="Q8" i="16"/>
  <c r="T8" i="16"/>
  <c r="T14" i="16"/>
  <c r="Q14" i="16"/>
  <c r="Q20" i="16"/>
  <c r="T20" i="16"/>
  <c r="T26" i="16"/>
  <c r="Q26" i="16"/>
  <c r="T32" i="16"/>
  <c r="Q32" i="16"/>
  <c r="T38" i="16"/>
  <c r="Q38" i="16"/>
  <c r="T9" i="17"/>
  <c r="Q9" i="17"/>
  <c r="Q15" i="17"/>
  <c r="T15" i="17"/>
  <c r="T21" i="17"/>
  <c r="Q21" i="17"/>
  <c r="Q27" i="17"/>
  <c r="T27" i="17"/>
  <c r="Q33" i="17"/>
  <c r="T33" i="17"/>
  <c r="T4" i="18"/>
  <c r="Q4" i="18"/>
  <c r="T10" i="18"/>
  <c r="Q10" i="18"/>
  <c r="T16" i="18"/>
  <c r="Q16" i="18"/>
  <c r="T22" i="18"/>
  <c r="Q22" i="18"/>
  <c r="T28" i="18"/>
  <c r="Q28" i="18"/>
  <c r="T34" i="18"/>
  <c r="Q34" i="18"/>
  <c r="T5" i="19"/>
  <c r="Q5" i="19"/>
  <c r="T11" i="19"/>
  <c r="Q11" i="19"/>
  <c r="T17" i="19"/>
  <c r="Q17" i="19"/>
  <c r="T23" i="19"/>
  <c r="Q23" i="19"/>
  <c r="T29" i="19"/>
  <c r="Q29" i="19"/>
  <c r="T35" i="19"/>
  <c r="Q35" i="19"/>
  <c r="T6" i="20"/>
  <c r="Q6" i="20"/>
  <c r="T12" i="20"/>
  <c r="Q12" i="20"/>
  <c r="T18" i="20"/>
  <c r="Q18" i="20"/>
  <c r="T24" i="20"/>
  <c r="Q24" i="20"/>
  <c r="T30" i="20"/>
  <c r="Q30" i="20"/>
  <c r="T36" i="20"/>
  <c r="Q36" i="20"/>
  <c r="T7" i="21"/>
  <c r="Q7" i="21"/>
  <c r="Q13" i="21"/>
  <c r="T13" i="21"/>
  <c r="T19" i="21"/>
  <c r="Q19" i="21"/>
  <c r="Q25" i="21"/>
  <c r="T25" i="21"/>
  <c r="Q31" i="21"/>
  <c r="T31" i="21"/>
  <c r="Q37" i="21"/>
  <c r="T37" i="21"/>
  <c r="T8" i="24"/>
  <c r="Q8" i="24"/>
  <c r="T11" i="24"/>
  <c r="Q11" i="24"/>
  <c r="Q17" i="24"/>
  <c r="T17" i="24"/>
  <c r="T23" i="24"/>
  <c r="Q23" i="24"/>
  <c r="T29" i="24"/>
  <c r="Q29" i="24"/>
  <c r="T35" i="24"/>
  <c r="Q35" i="24"/>
  <c r="U30" i="31"/>
  <c r="U26" i="30"/>
  <c r="U31" i="33"/>
  <c r="U21" i="32"/>
  <c r="R17" i="31"/>
  <c r="R8" i="28"/>
  <c r="U35" i="25"/>
  <c r="U23" i="34"/>
  <c r="U16" i="25"/>
  <c r="R28" i="31"/>
  <c r="R26" i="29"/>
  <c r="U16" i="28"/>
  <c r="R18" i="27"/>
  <c r="U31" i="25"/>
  <c r="R29" i="33"/>
  <c r="U31" i="32"/>
  <c r="U21" i="31"/>
  <c r="R6" i="28"/>
  <c r="U27" i="34"/>
  <c r="R26" i="25"/>
  <c r="R28" i="30"/>
  <c r="R26" i="28"/>
  <c r="U33" i="33"/>
  <c r="R12" i="28"/>
  <c r="R27" i="30"/>
  <c r="U25" i="34"/>
  <c r="T30" i="2"/>
  <c r="U30" i="2" s="1"/>
  <c r="Q30" i="2"/>
  <c r="T14" i="3"/>
  <c r="Q14" i="3"/>
  <c r="T38" i="3"/>
  <c r="Q38" i="3"/>
  <c r="Q15" i="4"/>
  <c r="T15" i="4"/>
  <c r="Q27" i="4"/>
  <c r="T27" i="4"/>
  <c r="T4" i="5"/>
  <c r="Q4" i="5"/>
  <c r="Q16" i="5"/>
  <c r="T16" i="5"/>
  <c r="T34" i="5"/>
  <c r="Q34" i="5"/>
  <c r="Q11" i="6"/>
  <c r="T11" i="6"/>
  <c r="T23" i="6"/>
  <c r="Q23" i="6"/>
  <c r="Q35" i="6"/>
  <c r="T35" i="6"/>
  <c r="T12" i="7"/>
  <c r="Q12" i="7"/>
  <c r="T24" i="7"/>
  <c r="Q24" i="7"/>
  <c r="T36" i="7"/>
  <c r="Q36" i="7"/>
  <c r="T19" i="8"/>
  <c r="Q19" i="8"/>
  <c r="T31" i="8"/>
  <c r="Q31" i="8"/>
  <c r="T8" i="9"/>
  <c r="Q8" i="9"/>
  <c r="Q20" i="9"/>
  <c r="T20" i="9"/>
  <c r="T26" i="9"/>
  <c r="Q26" i="9"/>
  <c r="T38" i="9"/>
  <c r="Q38" i="9"/>
  <c r="T9" i="10"/>
  <c r="Q9" i="10"/>
  <c r="T15" i="10"/>
  <c r="Q15" i="10"/>
  <c r="T21" i="10"/>
  <c r="Q21" i="10"/>
  <c r="T27" i="10"/>
  <c r="Q27" i="10"/>
  <c r="T33" i="10"/>
  <c r="Q33" i="10"/>
  <c r="T10" i="11"/>
  <c r="Q10" i="11"/>
  <c r="T16" i="11"/>
  <c r="Q16" i="11"/>
  <c r="T22" i="11"/>
  <c r="Q22" i="11"/>
  <c r="Q28" i="11"/>
  <c r="T28" i="11"/>
  <c r="T34" i="11"/>
  <c r="Q34" i="11"/>
  <c r="Q5" i="12"/>
  <c r="T5" i="12"/>
  <c r="T11" i="12"/>
  <c r="Q11" i="12"/>
  <c r="Q17" i="12"/>
  <c r="T17" i="12"/>
  <c r="T23" i="12"/>
  <c r="Q23" i="12"/>
  <c r="T29" i="12"/>
  <c r="Q29" i="12"/>
  <c r="T35" i="12"/>
  <c r="Q35" i="12"/>
  <c r="T6" i="13"/>
  <c r="Q6" i="13"/>
  <c r="T12" i="13"/>
  <c r="Q12" i="13"/>
  <c r="T18" i="13"/>
  <c r="Q18" i="13"/>
  <c r="T24" i="13"/>
  <c r="Q24" i="13"/>
  <c r="T30" i="13"/>
  <c r="Q30" i="13"/>
  <c r="T36" i="13"/>
  <c r="Q36" i="13"/>
  <c r="Q7" i="14"/>
  <c r="T7" i="14"/>
  <c r="T13" i="14"/>
  <c r="Q13" i="14"/>
  <c r="Q19" i="14"/>
  <c r="T19" i="14"/>
  <c r="T25" i="14"/>
  <c r="Q25" i="14"/>
  <c r="T31" i="14"/>
  <c r="Q31" i="14"/>
  <c r="T37" i="14"/>
  <c r="Q37" i="14"/>
  <c r="T8" i="15"/>
  <c r="Q8" i="15"/>
  <c r="T14" i="15"/>
  <c r="Q14" i="15"/>
  <c r="T20" i="15"/>
  <c r="Q20" i="15"/>
  <c r="T26" i="15"/>
  <c r="Q26" i="15"/>
  <c r="T32" i="15"/>
  <c r="Q32" i="15"/>
  <c r="T38" i="15"/>
  <c r="Q38" i="15"/>
  <c r="T9" i="16"/>
  <c r="Q9" i="16"/>
  <c r="T15" i="16"/>
  <c r="Q15" i="16"/>
  <c r="T21" i="16"/>
  <c r="Q21" i="16"/>
  <c r="T27" i="16"/>
  <c r="Q27" i="16"/>
  <c r="T33" i="16"/>
  <c r="Q33" i="16"/>
  <c r="T4" i="17"/>
  <c r="Q4" i="17"/>
  <c r="T10" i="17"/>
  <c r="Q10" i="17"/>
  <c r="T16" i="17"/>
  <c r="Q16" i="17"/>
  <c r="T22" i="17"/>
  <c r="Q22" i="17"/>
  <c r="Q28" i="17"/>
  <c r="T28" i="17"/>
  <c r="T34" i="17"/>
  <c r="Q34" i="17"/>
  <c r="Q5" i="18"/>
  <c r="T5" i="18"/>
  <c r="T11" i="18"/>
  <c r="Q11" i="18"/>
  <c r="T17" i="18"/>
  <c r="Q17" i="18"/>
  <c r="Q23" i="18"/>
  <c r="T23" i="18"/>
  <c r="Q29" i="18"/>
  <c r="T29" i="18"/>
  <c r="T35" i="18"/>
  <c r="Q35" i="18"/>
  <c r="T6" i="19"/>
  <c r="Q6" i="19"/>
  <c r="Q12" i="19"/>
  <c r="T12" i="19"/>
  <c r="T18" i="19"/>
  <c r="Q18" i="19"/>
  <c r="T24" i="19"/>
  <c r="Q24" i="19"/>
  <c r="T30" i="19"/>
  <c r="Q30" i="19"/>
  <c r="Q36" i="19"/>
  <c r="T36" i="19"/>
  <c r="T7" i="20"/>
  <c r="Q7" i="20"/>
  <c r="T13" i="20"/>
  <c r="Q13" i="20"/>
  <c r="T19" i="20"/>
  <c r="Q19" i="20"/>
  <c r="T25" i="20"/>
  <c r="Q25" i="20"/>
  <c r="Q31" i="20"/>
  <c r="T31" i="20"/>
  <c r="T37" i="20"/>
  <c r="Q37" i="20"/>
  <c r="T8" i="21"/>
  <c r="Q8" i="21"/>
  <c r="T14" i="21"/>
  <c r="Q14" i="21"/>
  <c r="T20" i="21"/>
  <c r="Q20" i="21"/>
  <c r="T26" i="21"/>
  <c r="Q26" i="21"/>
  <c r="T32" i="21"/>
  <c r="Q32" i="21"/>
  <c r="T38" i="21"/>
  <c r="Q38" i="21"/>
  <c r="T9" i="24"/>
  <c r="Q9" i="24"/>
  <c r="T18" i="24"/>
  <c r="Q18" i="24"/>
  <c r="T24" i="24"/>
  <c r="Q24" i="24"/>
  <c r="T30" i="24"/>
  <c r="Q30" i="24"/>
  <c r="T36" i="24"/>
  <c r="Q36" i="24"/>
  <c r="R32" i="33"/>
  <c r="U25" i="25"/>
  <c r="U25" i="33"/>
  <c r="U35" i="28"/>
  <c r="R37" i="27"/>
  <c r="U23" i="25"/>
  <c r="R10" i="26"/>
  <c r="U20" i="29"/>
  <c r="U25" i="32"/>
  <c r="R15" i="31"/>
  <c r="R10" i="28"/>
  <c r="R32" i="31"/>
  <c r="R20" i="28"/>
  <c r="R32" i="34"/>
  <c r="U17" i="29"/>
  <c r="Q18" i="2"/>
  <c r="R18" i="2" s="1"/>
  <c r="T18" i="2"/>
  <c r="T20" i="3"/>
  <c r="Q20" i="3"/>
  <c r="Q9" i="4"/>
  <c r="T9" i="4"/>
  <c r="T21" i="4"/>
  <c r="Q21" i="4"/>
  <c r="T33" i="4"/>
  <c r="Q33" i="4"/>
  <c r="Q10" i="5"/>
  <c r="T10" i="5"/>
  <c r="Q22" i="5"/>
  <c r="T22" i="5"/>
  <c r="T28" i="5"/>
  <c r="Q28" i="5"/>
  <c r="Q5" i="6"/>
  <c r="T5" i="6"/>
  <c r="T17" i="6"/>
  <c r="Q17" i="6"/>
  <c r="T29" i="6"/>
  <c r="Q29" i="6"/>
  <c r="T6" i="7"/>
  <c r="Q6" i="7"/>
  <c r="T18" i="7"/>
  <c r="Q18" i="7"/>
  <c r="T30" i="7"/>
  <c r="Q30" i="7"/>
  <c r="T7" i="8"/>
  <c r="Q7" i="8"/>
  <c r="T13" i="8"/>
  <c r="Q13" i="8"/>
  <c r="T25" i="8"/>
  <c r="Q25" i="8"/>
  <c r="T37" i="8"/>
  <c r="Q37" i="8"/>
  <c r="T14" i="9"/>
  <c r="U14" i="9" s="1"/>
  <c r="Q14" i="9"/>
  <c r="T32" i="9"/>
  <c r="Q32" i="9"/>
  <c r="Q4" i="11"/>
  <c r="T4" i="11"/>
  <c r="T7" i="2"/>
  <c r="Q7" i="2"/>
  <c r="T13" i="2"/>
  <c r="Q13" i="2"/>
  <c r="T19" i="2"/>
  <c r="Q19" i="2"/>
  <c r="T25" i="2"/>
  <c r="Q25" i="2"/>
  <c r="T31" i="2"/>
  <c r="Q31" i="2"/>
  <c r="Q37" i="2"/>
  <c r="R37" i="2" s="1"/>
  <c r="T37" i="2"/>
  <c r="U37" i="2" s="1"/>
  <c r="T14" i="24"/>
  <c r="Q14" i="24"/>
  <c r="R30" i="25"/>
  <c r="R25" i="33"/>
  <c r="U15" i="32"/>
  <c r="R35" i="28"/>
  <c r="U37" i="27"/>
  <c r="R23" i="25"/>
  <c r="R32" i="32"/>
  <c r="U34" i="34"/>
  <c r="U12" i="29"/>
  <c r="R23" i="33"/>
  <c r="R25" i="32"/>
  <c r="U15" i="31"/>
  <c r="U11" i="30"/>
  <c r="R29" i="27"/>
  <c r="U20" i="28"/>
  <c r="U13" i="27"/>
  <c r="U12" i="25"/>
  <c r="U14" i="25"/>
  <c r="T12" i="2"/>
  <c r="U12" i="2" s="1"/>
  <c r="Q12" i="2"/>
  <c r="U27" i="30"/>
  <c r="T8" i="3"/>
  <c r="Q8" i="3"/>
  <c r="R8" i="3" s="1"/>
  <c r="T32" i="3"/>
  <c r="Q32" i="3"/>
  <c r="T9" i="3"/>
  <c r="Q9" i="3"/>
  <c r="T15" i="3"/>
  <c r="Q15" i="3"/>
  <c r="T27" i="3"/>
  <c r="Q27" i="3"/>
  <c r="T4" i="4"/>
  <c r="Q4" i="4"/>
  <c r="T16" i="4"/>
  <c r="Q16" i="4"/>
  <c r="T28" i="4"/>
  <c r="Q28" i="4"/>
  <c r="T5" i="5"/>
  <c r="Q5" i="5"/>
  <c r="T17" i="5"/>
  <c r="Q17" i="5"/>
  <c r="T29" i="5"/>
  <c r="Q29" i="5"/>
  <c r="Q6" i="6"/>
  <c r="T6" i="6"/>
  <c r="T18" i="6"/>
  <c r="Q18" i="6"/>
  <c r="T24" i="6"/>
  <c r="Q24" i="6"/>
  <c r="T36" i="6"/>
  <c r="Q36" i="6"/>
  <c r="Q13" i="7"/>
  <c r="T13" i="7"/>
  <c r="Q25" i="7"/>
  <c r="T25" i="7"/>
  <c r="T37" i="7"/>
  <c r="Q37" i="7"/>
  <c r="Q8" i="8"/>
  <c r="T8" i="8"/>
  <c r="Q14" i="8"/>
  <c r="T14" i="8"/>
  <c r="Q20" i="8"/>
  <c r="T20" i="8"/>
  <c r="T32" i="8"/>
  <c r="Q32" i="8"/>
  <c r="T38" i="8"/>
  <c r="Q38" i="8"/>
  <c r="T9" i="9"/>
  <c r="Q9" i="9"/>
  <c r="Q15" i="9"/>
  <c r="T15" i="9"/>
  <c r="Q21" i="9"/>
  <c r="T21" i="9"/>
  <c r="Q27" i="9"/>
  <c r="T27" i="9"/>
  <c r="T33" i="9"/>
  <c r="Q33" i="9"/>
  <c r="T4" i="10"/>
  <c r="Q4" i="10"/>
  <c r="T10" i="10"/>
  <c r="Q10" i="10"/>
  <c r="T16" i="10"/>
  <c r="Q16" i="10"/>
  <c r="Q22" i="10"/>
  <c r="T22" i="10"/>
  <c r="T28" i="10"/>
  <c r="Q28" i="10"/>
  <c r="T34" i="10"/>
  <c r="Q34" i="10"/>
  <c r="T5" i="11"/>
  <c r="Q5" i="11"/>
  <c r="T11" i="11"/>
  <c r="Q11" i="11"/>
  <c r="Q17" i="11"/>
  <c r="T17" i="11"/>
  <c r="Q23" i="11"/>
  <c r="T23" i="11"/>
  <c r="Q29" i="11"/>
  <c r="T29" i="11"/>
  <c r="Q35" i="11"/>
  <c r="T35" i="11"/>
  <c r="T6" i="12"/>
  <c r="Q6" i="12"/>
  <c r="T12" i="12"/>
  <c r="Q12" i="12"/>
  <c r="T18" i="12"/>
  <c r="Q18" i="12"/>
  <c r="T24" i="12"/>
  <c r="Q24" i="12"/>
  <c r="T30" i="12"/>
  <c r="Q30" i="12"/>
  <c r="T36" i="12"/>
  <c r="Q36" i="12"/>
  <c r="T7" i="13"/>
  <c r="Q7" i="13"/>
  <c r="T13" i="13"/>
  <c r="Q13" i="13"/>
  <c r="T19" i="13"/>
  <c r="Q19" i="13"/>
  <c r="T25" i="13"/>
  <c r="Q25" i="13"/>
  <c r="T31" i="13"/>
  <c r="Q31" i="13"/>
  <c r="T37" i="13"/>
  <c r="Q37" i="13"/>
  <c r="T8" i="14"/>
  <c r="Q8" i="14"/>
  <c r="Q14" i="14"/>
  <c r="T14" i="14"/>
  <c r="T20" i="14"/>
  <c r="Q20" i="14"/>
  <c r="T26" i="14"/>
  <c r="Q26" i="14"/>
  <c r="Q32" i="14"/>
  <c r="T32" i="14"/>
  <c r="T38" i="14"/>
  <c r="Q38" i="14"/>
  <c r="Q9" i="15"/>
  <c r="T9" i="15"/>
  <c r="T15" i="15"/>
  <c r="Q15" i="15"/>
  <c r="T21" i="15"/>
  <c r="Q21" i="15"/>
  <c r="T27" i="15"/>
  <c r="Q27" i="15"/>
  <c r="T33" i="15"/>
  <c r="Q33" i="15"/>
  <c r="T4" i="16"/>
  <c r="Q4" i="16"/>
  <c r="T10" i="16"/>
  <c r="Q10" i="16"/>
  <c r="Q16" i="16"/>
  <c r="T16" i="16"/>
  <c r="T22" i="16"/>
  <c r="Q22" i="16"/>
  <c r="T28" i="16"/>
  <c r="Q28" i="16"/>
  <c r="T34" i="16"/>
  <c r="Q34" i="16"/>
  <c r="Q5" i="17"/>
  <c r="T5" i="17"/>
  <c r="T11" i="17"/>
  <c r="Q11" i="17"/>
  <c r="T17" i="17"/>
  <c r="Q17" i="17"/>
  <c r="Q23" i="17"/>
  <c r="T23" i="17"/>
  <c r="T29" i="17"/>
  <c r="Q29" i="17"/>
  <c r="Q35" i="17"/>
  <c r="T35" i="17"/>
  <c r="T6" i="18"/>
  <c r="T12" i="18"/>
  <c r="Q12" i="18"/>
  <c r="T18" i="18"/>
  <c r="Q18" i="18"/>
  <c r="T24" i="18"/>
  <c r="Q24" i="18"/>
  <c r="T30" i="18"/>
  <c r="Q30" i="18"/>
  <c r="T36" i="18"/>
  <c r="Q36" i="18"/>
  <c r="T7" i="19"/>
  <c r="Q7" i="19"/>
  <c r="T13" i="19"/>
  <c r="Q13" i="19"/>
  <c r="T19" i="19"/>
  <c r="Q19" i="19"/>
  <c r="T25" i="19"/>
  <c r="Q25" i="19"/>
  <c r="T31" i="19"/>
  <c r="Q31" i="19"/>
  <c r="T37" i="19"/>
  <c r="Q37" i="19"/>
  <c r="T8" i="20"/>
  <c r="Q8" i="20"/>
  <c r="T14" i="20"/>
  <c r="Q14" i="20"/>
  <c r="T20" i="20"/>
  <c r="Q20" i="20"/>
  <c r="T26" i="20"/>
  <c r="Q26" i="20"/>
  <c r="T32" i="20"/>
  <c r="Q32" i="20"/>
  <c r="T38" i="20"/>
  <c r="Q38" i="20"/>
  <c r="Q9" i="21"/>
  <c r="T9" i="21"/>
  <c r="T15" i="21"/>
  <c r="Q15" i="21"/>
  <c r="T21" i="21"/>
  <c r="Q21" i="21"/>
  <c r="Q27" i="21"/>
  <c r="T27" i="21"/>
  <c r="Q33" i="21"/>
  <c r="T33" i="21"/>
  <c r="Q4" i="24"/>
  <c r="T4" i="24"/>
  <c r="Q19" i="24"/>
  <c r="T19" i="24"/>
  <c r="T25" i="24"/>
  <c r="Q25" i="24"/>
  <c r="T31" i="24"/>
  <c r="Q31" i="24"/>
  <c r="Q37" i="24"/>
  <c r="T37" i="24"/>
  <c r="R29" i="25"/>
  <c r="R8" i="31"/>
  <c r="R33" i="29"/>
  <c r="U29" i="28"/>
  <c r="R25" i="27"/>
  <c r="U30" i="33"/>
  <c r="R26" i="32"/>
  <c r="U16" i="31"/>
  <c r="U18" i="30"/>
  <c r="U32" i="26"/>
  <c r="R4" i="26"/>
  <c r="R28" i="34"/>
  <c r="U12" i="26"/>
  <c r="R6" i="31"/>
  <c r="U33" i="28"/>
  <c r="U23" i="27"/>
  <c r="U15" i="34"/>
  <c r="R14" i="26"/>
  <c r="R28" i="33"/>
  <c r="R30" i="32"/>
  <c r="U26" i="31"/>
  <c r="R5" i="28"/>
  <c r="R25" i="31"/>
  <c r="R26" i="34"/>
  <c r="R21" i="33"/>
  <c r="R4" i="28"/>
  <c r="U23" i="32"/>
  <c r="Q26" i="3"/>
  <c r="R26" i="3" s="1"/>
  <c r="T26" i="3"/>
  <c r="U26" i="3" s="1"/>
  <c r="T21" i="3"/>
  <c r="Q21" i="3"/>
  <c r="T33" i="3"/>
  <c r="Q33" i="3"/>
  <c r="T10" i="4"/>
  <c r="Q10" i="4"/>
  <c r="T22" i="4"/>
  <c r="Q22" i="4"/>
  <c r="T34" i="4"/>
  <c r="Q34" i="4"/>
  <c r="Q11" i="5"/>
  <c r="T11" i="5"/>
  <c r="T23" i="5"/>
  <c r="Q23" i="5"/>
  <c r="Q35" i="5"/>
  <c r="T35" i="5"/>
  <c r="T12" i="6"/>
  <c r="Q12" i="6"/>
  <c r="T30" i="6"/>
  <c r="Q30" i="6"/>
  <c r="T7" i="7"/>
  <c r="Q7" i="7"/>
  <c r="Q19" i="7"/>
  <c r="T19" i="7"/>
  <c r="U19" i="7" s="1"/>
  <c r="T31" i="7"/>
  <c r="Q31" i="7"/>
  <c r="Q26" i="8"/>
  <c r="T26" i="8"/>
  <c r="T8" i="2"/>
  <c r="Q8" i="2"/>
  <c r="T14" i="2"/>
  <c r="Q14" i="2"/>
  <c r="T20" i="2"/>
  <c r="Q20" i="2"/>
  <c r="T26" i="2"/>
  <c r="Q26" i="2"/>
  <c r="T32" i="2"/>
  <c r="Q32" i="2"/>
  <c r="Q12" i="24"/>
  <c r="T12" i="24"/>
  <c r="R24" i="25"/>
  <c r="R31" i="27"/>
  <c r="U19" i="33"/>
  <c r="U33" i="29"/>
  <c r="R29" i="28"/>
  <c r="U25" i="27"/>
  <c r="R30" i="33"/>
  <c r="R16" i="31"/>
  <c r="R7" i="28"/>
  <c r="R32" i="26"/>
  <c r="R12" i="26"/>
  <c r="U17" i="33"/>
  <c r="U19" i="32"/>
  <c r="R33" i="28"/>
  <c r="R23" i="27"/>
  <c r="U11" i="29"/>
  <c r="U14" i="26"/>
  <c r="U28" i="33"/>
  <c r="U30" i="32"/>
  <c r="R26" i="31"/>
  <c r="U16" i="30"/>
  <c r="U18" i="29"/>
  <c r="U25" i="31"/>
  <c r="U26" i="34"/>
  <c r="U21" i="33"/>
  <c r="R23" i="32"/>
  <c r="Q34" i="3"/>
  <c r="T34" i="3"/>
  <c r="Q17" i="4"/>
  <c r="T17" i="4"/>
  <c r="Q29" i="4"/>
  <c r="T29" i="4"/>
  <c r="T6" i="5"/>
  <c r="Q6" i="5"/>
  <c r="T24" i="5"/>
  <c r="Q24" i="5"/>
  <c r="T36" i="5"/>
  <c r="Q36" i="5"/>
  <c r="Q13" i="6"/>
  <c r="T13" i="6"/>
  <c r="Q25" i="6"/>
  <c r="T25" i="6"/>
  <c r="T37" i="6"/>
  <c r="Q37" i="6"/>
  <c r="Q20" i="7"/>
  <c r="T20" i="7"/>
  <c r="T32" i="7"/>
  <c r="Q32" i="7"/>
  <c r="Q9" i="8"/>
  <c r="T9" i="8"/>
  <c r="Q21" i="8"/>
  <c r="T21" i="8"/>
  <c r="T33" i="8"/>
  <c r="Q33" i="8"/>
  <c r="Q10" i="9"/>
  <c r="T10" i="9"/>
  <c r="T22" i="9"/>
  <c r="Q22" i="9"/>
  <c r="T34" i="9"/>
  <c r="Q34" i="9"/>
  <c r="Q11" i="10"/>
  <c r="T11" i="10"/>
  <c r="Q23" i="10"/>
  <c r="T23" i="10"/>
  <c r="Q35" i="10"/>
  <c r="T35" i="10"/>
  <c r="T12" i="11"/>
  <c r="Q12" i="11"/>
  <c r="T30" i="11"/>
  <c r="Q30" i="11"/>
  <c r="T7" i="12"/>
  <c r="Q7" i="12"/>
  <c r="T19" i="12"/>
  <c r="Q19" i="12"/>
  <c r="T31" i="12"/>
  <c r="Q31" i="12"/>
  <c r="T8" i="13"/>
  <c r="Q8" i="13"/>
  <c r="T20" i="13"/>
  <c r="Q20" i="13"/>
  <c r="T32" i="13"/>
  <c r="Q32" i="13"/>
  <c r="T38" i="13"/>
  <c r="Q38" i="13"/>
  <c r="T9" i="14"/>
  <c r="Q9" i="14"/>
  <c r="T15" i="14"/>
  <c r="Q15" i="14"/>
  <c r="T21" i="14"/>
  <c r="Q21" i="14"/>
  <c r="T27" i="14"/>
  <c r="Q27" i="14"/>
  <c r="T33" i="14"/>
  <c r="Q33" i="14"/>
  <c r="T4" i="15"/>
  <c r="Q4" i="15"/>
  <c r="T10" i="15"/>
  <c r="Q10" i="15"/>
  <c r="T16" i="15"/>
  <c r="Q16" i="15"/>
  <c r="T28" i="15"/>
  <c r="Q28" i="15"/>
  <c r="T34" i="15"/>
  <c r="Q34" i="15"/>
  <c r="T5" i="16"/>
  <c r="Q5" i="16"/>
  <c r="T11" i="16"/>
  <c r="Q11" i="16"/>
  <c r="T17" i="16"/>
  <c r="Q17" i="16"/>
  <c r="T23" i="16"/>
  <c r="Q23" i="16"/>
  <c r="T29" i="16"/>
  <c r="Q29" i="16"/>
  <c r="T35" i="16"/>
  <c r="Q35" i="16"/>
  <c r="T6" i="17"/>
  <c r="Q6" i="17"/>
  <c r="Q12" i="17"/>
  <c r="T12" i="17"/>
  <c r="T18" i="17"/>
  <c r="Q18" i="17"/>
  <c r="T24" i="17"/>
  <c r="Q24" i="17"/>
  <c r="T30" i="17"/>
  <c r="Q30" i="17"/>
  <c r="Q36" i="17"/>
  <c r="T36" i="17"/>
  <c r="Q7" i="18"/>
  <c r="T7" i="18"/>
  <c r="Q13" i="18"/>
  <c r="T13" i="18"/>
  <c r="T19" i="18"/>
  <c r="Q19" i="18"/>
  <c r="T25" i="18"/>
  <c r="Q25" i="18"/>
  <c r="Q31" i="18"/>
  <c r="T31" i="18"/>
  <c r="T37" i="18"/>
  <c r="Q37" i="18"/>
  <c r="T8" i="19"/>
  <c r="Q8" i="19"/>
  <c r="T14" i="19"/>
  <c r="Q14" i="19"/>
  <c r="Q20" i="19"/>
  <c r="T20" i="19"/>
  <c r="T26" i="19"/>
  <c r="Q26" i="19"/>
  <c r="Q32" i="19"/>
  <c r="T32" i="19"/>
  <c r="T38" i="19"/>
  <c r="Q38" i="19"/>
  <c r="Q9" i="20"/>
  <c r="T9" i="20"/>
  <c r="T15" i="20"/>
  <c r="Q15" i="20"/>
  <c r="Q21" i="20"/>
  <c r="T21" i="20"/>
  <c r="Q27" i="20"/>
  <c r="T27" i="20"/>
  <c r="Q33" i="20"/>
  <c r="T33" i="20"/>
  <c r="T4" i="21"/>
  <c r="Q4" i="21"/>
  <c r="Q10" i="21"/>
  <c r="T10" i="21"/>
  <c r="T16" i="21"/>
  <c r="Q16" i="21"/>
  <c r="T22" i="21"/>
  <c r="Q22" i="21"/>
  <c r="T28" i="21"/>
  <c r="Q28" i="21"/>
  <c r="T34" i="21"/>
  <c r="Q34" i="21"/>
  <c r="T5" i="24"/>
  <c r="Q5" i="24"/>
  <c r="T20" i="24"/>
  <c r="Q20" i="24"/>
  <c r="T26" i="24"/>
  <c r="Q26" i="24"/>
  <c r="T32" i="24"/>
  <c r="Q32" i="24"/>
  <c r="T38" i="24"/>
  <c r="Q38" i="24"/>
  <c r="U31" i="27"/>
  <c r="R27" i="29"/>
  <c r="R24" i="33"/>
  <c r="R34" i="28"/>
  <c r="R36" i="27"/>
  <c r="R26" i="26"/>
  <c r="R22" i="34"/>
  <c r="U17" i="27"/>
  <c r="R22" i="33"/>
  <c r="R24" i="32"/>
  <c r="U20" i="31"/>
  <c r="R34" i="27"/>
  <c r="R36" i="26"/>
  <c r="U15" i="33"/>
  <c r="U17" i="26"/>
  <c r="U14" i="31"/>
  <c r="Q16" i="3"/>
  <c r="T16" i="3"/>
  <c r="T11" i="4"/>
  <c r="Q11" i="4"/>
  <c r="Q23" i="4"/>
  <c r="T23" i="4"/>
  <c r="Q35" i="4"/>
  <c r="R35" i="4" s="1"/>
  <c r="T35" i="4"/>
  <c r="U35" i="4" s="1"/>
  <c r="Q12" i="5"/>
  <c r="T12" i="5"/>
  <c r="T18" i="5"/>
  <c r="Q18" i="5"/>
  <c r="Q30" i="5"/>
  <c r="T30" i="5"/>
  <c r="U30" i="5" s="1"/>
  <c r="T7" i="6"/>
  <c r="Q7" i="6"/>
  <c r="T19" i="6"/>
  <c r="Q19" i="6"/>
  <c r="T31" i="6"/>
  <c r="Q31" i="6"/>
  <c r="T8" i="7"/>
  <c r="Q8" i="7"/>
  <c r="T14" i="7"/>
  <c r="Q14" i="7"/>
  <c r="Q26" i="7"/>
  <c r="T26" i="7"/>
  <c r="T38" i="7"/>
  <c r="Q38" i="7"/>
  <c r="T15" i="8"/>
  <c r="Q15" i="8"/>
  <c r="Q27" i="8"/>
  <c r="T27" i="8"/>
  <c r="T4" i="9"/>
  <c r="Q4" i="9"/>
  <c r="Q16" i="9"/>
  <c r="T16" i="9"/>
  <c r="Q28" i="9"/>
  <c r="T28" i="9"/>
  <c r="T5" i="10"/>
  <c r="Q5" i="10"/>
  <c r="Q17" i="10"/>
  <c r="T17" i="10"/>
  <c r="T29" i="10"/>
  <c r="U29" i="10" s="1"/>
  <c r="Q29" i="10"/>
  <c r="R29" i="10" s="1"/>
  <c r="T6" i="11"/>
  <c r="Q6" i="11"/>
  <c r="T18" i="11"/>
  <c r="Q18" i="11"/>
  <c r="T24" i="11"/>
  <c r="Q24" i="11"/>
  <c r="T36" i="11"/>
  <c r="Q36" i="11"/>
  <c r="R36" i="11" s="1"/>
  <c r="Q13" i="12"/>
  <c r="T13" i="12"/>
  <c r="Q25" i="12"/>
  <c r="T25" i="12"/>
  <c r="T37" i="12"/>
  <c r="Q37" i="12"/>
  <c r="T14" i="13"/>
  <c r="Q14" i="13"/>
  <c r="T26" i="13"/>
  <c r="Q26" i="13"/>
  <c r="T22" i="15"/>
  <c r="Q22" i="15"/>
  <c r="P4" i="1"/>
  <c r="Q4" i="1"/>
  <c r="Q9" i="2"/>
  <c r="T9" i="2"/>
  <c r="T15" i="2"/>
  <c r="Q15" i="2"/>
  <c r="T21" i="2"/>
  <c r="Q21" i="2"/>
  <c r="T27" i="2"/>
  <c r="Q27" i="2"/>
  <c r="T33" i="2"/>
  <c r="Q33" i="2"/>
  <c r="Q10" i="24"/>
  <c r="T10" i="24"/>
  <c r="R24" i="34"/>
  <c r="U35" i="31"/>
  <c r="U37" i="30"/>
  <c r="U27" i="29"/>
  <c r="U23" i="28"/>
  <c r="U19" i="27"/>
  <c r="U32" i="25"/>
  <c r="R20" i="26"/>
  <c r="U24" i="33"/>
  <c r="U20" i="32"/>
  <c r="U34" i="28"/>
  <c r="U36" i="27"/>
  <c r="U26" i="26"/>
  <c r="U20" i="25"/>
  <c r="U22" i="34"/>
  <c r="U39" i="34" s="1"/>
  <c r="R35" i="27"/>
  <c r="U11" i="33"/>
  <c r="U35" i="30"/>
  <c r="R37" i="29"/>
  <c r="R27" i="28"/>
  <c r="U22" i="33"/>
  <c r="U24" i="32"/>
  <c r="R20" i="31"/>
  <c r="U13" i="30"/>
  <c r="U34" i="27"/>
  <c r="U36" i="26"/>
  <c r="U37" i="28"/>
  <c r="U20" i="34"/>
  <c r="R17" i="26"/>
  <c r="R14" i="31"/>
  <c r="T36" i="2"/>
  <c r="U36" i="2" s="1"/>
  <c r="Q36" i="2"/>
  <c r="R36" i="2" s="1"/>
  <c r="T10" i="3"/>
  <c r="Q10" i="3"/>
  <c r="T35" i="3"/>
  <c r="Q35" i="3"/>
  <c r="T18" i="4"/>
  <c r="Q18" i="4"/>
  <c r="T36" i="4"/>
  <c r="Q36" i="4"/>
  <c r="T13" i="5"/>
  <c r="Q13" i="5"/>
  <c r="T31" i="5"/>
  <c r="Q31" i="5"/>
  <c r="T8" i="6"/>
  <c r="Q8" i="6"/>
  <c r="T20" i="6"/>
  <c r="Q20" i="6"/>
  <c r="T32" i="6"/>
  <c r="Q32" i="6"/>
  <c r="T9" i="7"/>
  <c r="Q9" i="7"/>
  <c r="T21" i="7"/>
  <c r="Q21" i="7"/>
  <c r="T33" i="7"/>
  <c r="Q33" i="7"/>
  <c r="T10" i="8"/>
  <c r="Q10" i="8"/>
  <c r="T22" i="8"/>
  <c r="Q22" i="8"/>
  <c r="T34" i="8"/>
  <c r="Q34" i="8"/>
  <c r="T11" i="9"/>
  <c r="Q11" i="9"/>
  <c r="Q23" i="9"/>
  <c r="T23" i="9"/>
  <c r="Q35" i="9"/>
  <c r="T35" i="9"/>
  <c r="T6" i="10"/>
  <c r="Q6" i="10"/>
  <c r="T12" i="10"/>
  <c r="Q12" i="10"/>
  <c r="T18" i="10"/>
  <c r="Q18" i="10"/>
  <c r="T24" i="10"/>
  <c r="Q24" i="10"/>
  <c r="T30" i="10"/>
  <c r="Q30" i="10"/>
  <c r="T7" i="11"/>
  <c r="Q7" i="11"/>
  <c r="T13" i="11"/>
  <c r="Q13" i="11"/>
  <c r="T19" i="11"/>
  <c r="Q19" i="11"/>
  <c r="T25" i="11"/>
  <c r="Q25" i="11"/>
  <c r="T31" i="11"/>
  <c r="Q31" i="11"/>
  <c r="Q37" i="11"/>
  <c r="T37" i="11"/>
  <c r="T8" i="12"/>
  <c r="Q8" i="12"/>
  <c r="T14" i="12"/>
  <c r="Q14" i="12"/>
  <c r="T20" i="12"/>
  <c r="Q20" i="12"/>
  <c r="T26" i="12"/>
  <c r="Q26" i="12"/>
  <c r="T32" i="12"/>
  <c r="Q32" i="12"/>
  <c r="T38" i="12"/>
  <c r="Q38" i="12"/>
  <c r="T9" i="13"/>
  <c r="Q9" i="13"/>
  <c r="T15" i="13"/>
  <c r="Q15" i="13"/>
  <c r="Q21" i="13"/>
  <c r="T21" i="13"/>
  <c r="T27" i="13"/>
  <c r="Q27" i="13"/>
  <c r="T33" i="13"/>
  <c r="Q33" i="13"/>
  <c r="T4" i="14"/>
  <c r="Q4" i="14"/>
  <c r="Q10" i="14"/>
  <c r="T10" i="14"/>
  <c r="T16" i="14"/>
  <c r="Q16" i="14"/>
  <c r="Q22" i="14"/>
  <c r="T22" i="14"/>
  <c r="Q28" i="14"/>
  <c r="T28" i="14"/>
  <c r="Q34" i="14"/>
  <c r="T34" i="14"/>
  <c r="Q5" i="15"/>
  <c r="T5" i="15"/>
  <c r="T11" i="15"/>
  <c r="Q11" i="15"/>
  <c r="Q17" i="15"/>
  <c r="T17" i="15"/>
  <c r="Q23" i="15"/>
  <c r="T23" i="15"/>
  <c r="Q29" i="15"/>
  <c r="T29" i="15"/>
  <c r="T35" i="15"/>
  <c r="Q35" i="15"/>
  <c r="T6" i="16"/>
  <c r="Q6" i="16"/>
  <c r="Q12" i="16"/>
  <c r="T12" i="16"/>
  <c r="T18" i="16"/>
  <c r="Q18" i="16"/>
  <c r="T24" i="16"/>
  <c r="Q24" i="16"/>
  <c r="T30" i="16"/>
  <c r="Q30" i="16"/>
  <c r="Q36" i="16"/>
  <c r="T36" i="16"/>
  <c r="T7" i="17"/>
  <c r="Q7" i="17"/>
  <c r="Q13" i="17"/>
  <c r="T13" i="17"/>
  <c r="T19" i="17"/>
  <c r="Q19" i="17"/>
  <c r="T25" i="17"/>
  <c r="Q25" i="17"/>
  <c r="T31" i="17"/>
  <c r="Q31" i="17"/>
  <c r="Q37" i="17"/>
  <c r="T37" i="17"/>
  <c r="Q8" i="18"/>
  <c r="T8" i="18"/>
  <c r="T14" i="18"/>
  <c r="Q14" i="18"/>
  <c r="T20" i="18"/>
  <c r="Q20" i="18"/>
  <c r="Q26" i="18"/>
  <c r="T26" i="18"/>
  <c r="T32" i="18"/>
  <c r="Q32" i="18"/>
  <c r="T38" i="18"/>
  <c r="Q38" i="18"/>
  <c r="T9" i="19"/>
  <c r="Q9" i="19"/>
  <c r="T15" i="19"/>
  <c r="Q15" i="19"/>
  <c r="T21" i="19"/>
  <c r="Q21" i="19"/>
  <c r="T27" i="19"/>
  <c r="Q27" i="19"/>
  <c r="T33" i="19"/>
  <c r="Q33" i="19"/>
  <c r="Q4" i="20"/>
  <c r="T4" i="20"/>
  <c r="T10" i="20"/>
  <c r="Q10" i="20"/>
  <c r="Q16" i="20"/>
  <c r="T16" i="20"/>
  <c r="T22" i="20"/>
  <c r="Q22" i="20"/>
  <c r="Q28" i="20"/>
  <c r="T28" i="20"/>
  <c r="T34" i="20"/>
  <c r="Q34" i="20"/>
  <c r="T5" i="21"/>
  <c r="Q5" i="21"/>
  <c r="T11" i="21"/>
  <c r="Q11" i="21"/>
  <c r="Q17" i="21"/>
  <c r="T17" i="21"/>
  <c r="Q23" i="21"/>
  <c r="T23" i="21"/>
  <c r="T29" i="21"/>
  <c r="Q29" i="21"/>
  <c r="Q35" i="21"/>
  <c r="T35" i="21"/>
  <c r="T6" i="24"/>
  <c r="Q6" i="24"/>
  <c r="T15" i="24"/>
  <c r="Q15" i="24"/>
  <c r="Q21" i="24"/>
  <c r="T21" i="24"/>
  <c r="T27" i="24"/>
  <c r="Q27" i="24"/>
  <c r="Q33" i="24"/>
  <c r="T33" i="24"/>
  <c r="R33" i="32"/>
  <c r="R29" i="31"/>
  <c r="U31" i="30"/>
  <c r="U21" i="29"/>
  <c r="U17" i="28"/>
  <c r="U33" i="26"/>
  <c r="U35" i="34"/>
  <c r="U14" i="30"/>
  <c r="R5" i="26"/>
  <c r="U29" i="29"/>
  <c r="R7" i="31"/>
  <c r="R28" i="28"/>
  <c r="R30" i="27"/>
  <c r="R34" i="25"/>
  <c r="R33" i="31"/>
  <c r="R29" i="30"/>
  <c r="U31" i="29"/>
  <c r="U21" i="28"/>
  <c r="R37" i="26"/>
  <c r="U37" i="25"/>
  <c r="R30" i="26"/>
  <c r="U16" i="33"/>
  <c r="R5" i="31"/>
  <c r="R28" i="27"/>
  <c r="U24" i="26"/>
  <c r="U15" i="27"/>
  <c r="U12" i="34"/>
  <c r="R35" i="32"/>
  <c r="R37" i="34"/>
  <c r="R19" i="28"/>
  <c r="T24" i="2"/>
  <c r="U24" i="2" s="1"/>
  <c r="Q24" i="2"/>
  <c r="R24" i="2" s="1"/>
  <c r="Q22" i="3"/>
  <c r="T22" i="3"/>
  <c r="Q11" i="3"/>
  <c r="T11" i="3"/>
  <c r="T29" i="3"/>
  <c r="U29" i="3" s="1"/>
  <c r="Q29" i="3"/>
  <c r="T6" i="4"/>
  <c r="Q6" i="4"/>
  <c r="T30" i="4"/>
  <c r="Q30" i="4"/>
  <c r="T7" i="5"/>
  <c r="Q7" i="5"/>
  <c r="T19" i="5"/>
  <c r="Q19" i="5"/>
  <c r="T25" i="5"/>
  <c r="Q25" i="5"/>
  <c r="T37" i="5"/>
  <c r="U37" i="5" s="1"/>
  <c r="Q37" i="5"/>
  <c r="T14" i="6"/>
  <c r="Q14" i="6"/>
  <c r="T26" i="6"/>
  <c r="Q26" i="6"/>
  <c r="T38" i="6"/>
  <c r="Q38" i="6"/>
  <c r="T15" i="7"/>
  <c r="Q15" i="7"/>
  <c r="Q27" i="7"/>
  <c r="T27" i="7"/>
  <c r="Q4" i="8"/>
  <c r="T4" i="8"/>
  <c r="T16" i="8"/>
  <c r="Q16" i="8"/>
  <c r="T28" i="8"/>
  <c r="Q28" i="8"/>
  <c r="T5" i="9"/>
  <c r="Q5" i="9"/>
  <c r="Q17" i="9"/>
  <c r="T17" i="9"/>
  <c r="U17" i="9" s="1"/>
  <c r="Q29" i="9"/>
  <c r="R29" i="9" s="1"/>
  <c r="T29" i="9"/>
  <c r="T36" i="10"/>
  <c r="Q36" i="10"/>
  <c r="T4" i="2"/>
  <c r="Q4" i="2"/>
  <c r="T10" i="2"/>
  <c r="Q10" i="2"/>
  <c r="T16" i="2"/>
  <c r="Q16" i="2"/>
  <c r="T22" i="2"/>
  <c r="Q22" i="2"/>
  <c r="T28" i="2"/>
  <c r="Q28" i="2"/>
  <c r="Q34" i="2"/>
  <c r="T34" i="2"/>
  <c r="R24" i="28"/>
  <c r="U27" i="26"/>
  <c r="U33" i="32"/>
  <c r="U29" i="31"/>
  <c r="R31" i="30"/>
  <c r="R21" i="29"/>
  <c r="R17" i="28"/>
  <c r="R33" i="26"/>
  <c r="R35" i="34"/>
  <c r="U18" i="33"/>
  <c r="U28" i="28"/>
  <c r="U30" i="27"/>
  <c r="U34" i="25"/>
  <c r="U16" i="34"/>
  <c r="U11" i="27"/>
  <c r="U33" i="31"/>
  <c r="U29" i="30"/>
  <c r="R31" i="29"/>
  <c r="R21" i="28"/>
  <c r="U37" i="26"/>
  <c r="R37" i="25"/>
  <c r="U14" i="32"/>
  <c r="U30" i="26"/>
  <c r="U23" i="29"/>
  <c r="U18" i="32"/>
  <c r="U28" i="27"/>
  <c r="R24" i="26"/>
  <c r="U35" i="32"/>
  <c r="U37" i="34"/>
  <c r="U19" i="28"/>
  <c r="Q6" i="2"/>
  <c r="T6" i="2"/>
  <c r="U19" i="30"/>
  <c r="T28" i="3"/>
  <c r="U28" i="3" s="1"/>
  <c r="Q28" i="3"/>
  <c r="R28" i="3" s="1"/>
  <c r="T5" i="3"/>
  <c r="Q5" i="3"/>
  <c r="T17" i="3"/>
  <c r="Q17" i="3"/>
  <c r="T12" i="4"/>
  <c r="Q12" i="4"/>
  <c r="Q12" i="3"/>
  <c r="R12" i="3" s="1"/>
  <c r="T12" i="3"/>
  <c r="U12" i="3" s="1"/>
  <c r="T30" i="3"/>
  <c r="U30" i="3" s="1"/>
  <c r="Q30" i="3"/>
  <c r="R30" i="3" s="1"/>
  <c r="T7" i="4"/>
  <c r="Q7" i="4"/>
  <c r="R7" i="4" s="1"/>
  <c r="T19" i="4"/>
  <c r="U19" i="4" s="1"/>
  <c r="Q19" i="4"/>
  <c r="R19" i="4" s="1"/>
  <c r="Q31" i="4"/>
  <c r="R31" i="4" s="1"/>
  <c r="T31" i="4"/>
  <c r="U31" i="4" s="1"/>
  <c r="Q8" i="5"/>
  <c r="T8" i="5"/>
  <c r="Q20" i="5"/>
  <c r="T20" i="5"/>
  <c r="U20" i="5" s="1"/>
  <c r="T38" i="5"/>
  <c r="Q38" i="5"/>
  <c r="T15" i="6"/>
  <c r="U15" i="6" s="1"/>
  <c r="Q15" i="6"/>
  <c r="Q27" i="6"/>
  <c r="R27" i="6" s="1"/>
  <c r="T27" i="6"/>
  <c r="U27" i="6" s="1"/>
  <c r="T4" i="7"/>
  <c r="Q4" i="7"/>
  <c r="T16" i="7"/>
  <c r="U16" i="7" s="1"/>
  <c r="Q16" i="7"/>
  <c r="Q34" i="7"/>
  <c r="R34" i="7" s="1"/>
  <c r="T34" i="7"/>
  <c r="U34" i="7" s="1"/>
  <c r="T11" i="8"/>
  <c r="U11" i="8" s="1"/>
  <c r="Q11" i="8"/>
  <c r="T23" i="8"/>
  <c r="U23" i="8" s="1"/>
  <c r="Q23" i="8"/>
  <c r="R23" i="8" s="1"/>
  <c r="T6" i="9"/>
  <c r="Q6" i="9"/>
  <c r="T18" i="9"/>
  <c r="U18" i="9" s="1"/>
  <c r="Q18" i="9"/>
  <c r="Q30" i="9"/>
  <c r="R30" i="9" s="1"/>
  <c r="T30" i="9"/>
  <c r="U30" i="9" s="1"/>
  <c r="Q13" i="10"/>
  <c r="T13" i="10"/>
  <c r="U13" i="10" s="1"/>
  <c r="Q25" i="10"/>
  <c r="R25" i="10" s="1"/>
  <c r="T25" i="10"/>
  <c r="U25" i="10" s="1"/>
  <c r="Q37" i="10"/>
  <c r="R37" i="10" s="1"/>
  <c r="T37" i="10"/>
  <c r="U37" i="10" s="1"/>
  <c r="T14" i="11"/>
  <c r="U14" i="11" s="1"/>
  <c r="Q14" i="11"/>
  <c r="T20" i="11"/>
  <c r="U20" i="11" s="1"/>
  <c r="Q20" i="11"/>
  <c r="T26" i="11"/>
  <c r="U26" i="11" s="1"/>
  <c r="Q26" i="11"/>
  <c r="R26" i="11" s="1"/>
  <c r="T32" i="11"/>
  <c r="U32" i="11" s="1"/>
  <c r="Q32" i="11"/>
  <c r="R32" i="11" s="1"/>
  <c r="T38" i="11"/>
  <c r="Q38" i="11"/>
  <c r="Q9" i="12"/>
  <c r="T9" i="12"/>
  <c r="Q15" i="12"/>
  <c r="T15" i="12"/>
  <c r="U15" i="12" s="1"/>
  <c r="Q21" i="12"/>
  <c r="R21" i="12" s="1"/>
  <c r="T21" i="12"/>
  <c r="U21" i="12" s="1"/>
  <c r="Q33" i="12"/>
  <c r="R33" i="12" s="1"/>
  <c r="T33" i="12"/>
  <c r="U33" i="12" s="1"/>
  <c r="Q4" i="13"/>
  <c r="T4" i="13"/>
  <c r="Q10" i="13"/>
  <c r="T10" i="13"/>
  <c r="T16" i="13"/>
  <c r="U16" i="13" s="1"/>
  <c r="Q16" i="13"/>
  <c r="T22" i="13"/>
  <c r="U22" i="13" s="1"/>
  <c r="Q22" i="13"/>
  <c r="R22" i="13" s="1"/>
  <c r="T28" i="13"/>
  <c r="U28" i="13" s="1"/>
  <c r="Q28" i="13"/>
  <c r="R28" i="13" s="1"/>
  <c r="T34" i="13"/>
  <c r="U34" i="13" s="1"/>
  <c r="Q34" i="13"/>
  <c r="R34" i="13" s="1"/>
  <c r="T5" i="14"/>
  <c r="Q5" i="14"/>
  <c r="T11" i="14"/>
  <c r="U11" i="14" s="1"/>
  <c r="Q11" i="14"/>
  <c r="T17" i="14"/>
  <c r="U17" i="14" s="1"/>
  <c r="Q17" i="14"/>
  <c r="T23" i="14"/>
  <c r="U23" i="14" s="1"/>
  <c r="Q23" i="14"/>
  <c r="R23" i="14" s="1"/>
  <c r="Q29" i="14"/>
  <c r="R29" i="14" s="1"/>
  <c r="T29" i="14"/>
  <c r="U29" i="14" s="1"/>
  <c r="T35" i="14"/>
  <c r="U35" i="14" s="1"/>
  <c r="Q35" i="14"/>
  <c r="R35" i="14" s="1"/>
  <c r="T6" i="15"/>
  <c r="Q6" i="15"/>
  <c r="T12" i="15"/>
  <c r="Q12" i="15"/>
  <c r="T18" i="15"/>
  <c r="Q18" i="15"/>
  <c r="Q24" i="15"/>
  <c r="R24" i="15" s="1"/>
  <c r="T24" i="15"/>
  <c r="T30" i="15"/>
  <c r="Q30" i="15"/>
  <c r="R30" i="15" s="1"/>
  <c r="T36" i="15"/>
  <c r="Q36" i="15"/>
  <c r="R36" i="15" s="1"/>
  <c r="T7" i="16"/>
  <c r="Q7" i="16"/>
  <c r="Q13" i="16"/>
  <c r="T13" i="16"/>
  <c r="U13" i="16" s="1"/>
  <c r="T19" i="16"/>
  <c r="U19" i="16" s="1"/>
  <c r="Q19" i="16"/>
  <c r="T25" i="16"/>
  <c r="U25" i="16" s="1"/>
  <c r="Q25" i="16"/>
  <c r="R25" i="16" s="1"/>
  <c r="Q31" i="16"/>
  <c r="R31" i="16" s="1"/>
  <c r="T31" i="16"/>
  <c r="U31" i="16" s="1"/>
  <c r="T37" i="16"/>
  <c r="U37" i="16" s="1"/>
  <c r="Q37" i="16"/>
  <c r="R37" i="16" s="1"/>
  <c r="T8" i="17"/>
  <c r="Q8" i="17"/>
  <c r="T14" i="17"/>
  <c r="U14" i="17" s="1"/>
  <c r="Q14" i="17"/>
  <c r="T20" i="17"/>
  <c r="U20" i="17" s="1"/>
  <c r="Q20" i="17"/>
  <c r="T26" i="17"/>
  <c r="U26" i="17" s="1"/>
  <c r="Q26" i="17"/>
  <c r="R26" i="17" s="1"/>
  <c r="T32" i="17"/>
  <c r="U32" i="17" s="1"/>
  <c r="Q32" i="17"/>
  <c r="R32" i="17" s="1"/>
  <c r="T38" i="17"/>
  <c r="Q38" i="17"/>
  <c r="Q9" i="18"/>
  <c r="T9" i="18"/>
  <c r="T15" i="18"/>
  <c r="U15" i="18" s="1"/>
  <c r="Q15" i="18"/>
  <c r="Q21" i="18"/>
  <c r="R21" i="18" s="1"/>
  <c r="T21" i="18"/>
  <c r="U21" i="18" s="1"/>
  <c r="Q27" i="18"/>
  <c r="R27" i="18" s="1"/>
  <c r="T27" i="18"/>
  <c r="U27" i="18" s="1"/>
  <c r="T33" i="18"/>
  <c r="U33" i="18" s="1"/>
  <c r="Q33" i="18"/>
  <c r="R33" i="18" s="1"/>
  <c r="Q4" i="19"/>
  <c r="T4" i="19"/>
  <c r="T10" i="19"/>
  <c r="Q10" i="19"/>
  <c r="T16" i="19"/>
  <c r="U16" i="19" s="1"/>
  <c r="Q16" i="19"/>
  <c r="T22" i="19"/>
  <c r="U22" i="19" s="1"/>
  <c r="Q22" i="19"/>
  <c r="R22" i="19" s="1"/>
  <c r="Q28" i="19"/>
  <c r="R28" i="19" s="1"/>
  <c r="T28" i="19"/>
  <c r="U28" i="19" s="1"/>
  <c r="T34" i="19"/>
  <c r="U34" i="19" s="1"/>
  <c r="Q34" i="19"/>
  <c r="R34" i="19" s="1"/>
  <c r="Q5" i="20"/>
  <c r="T5" i="20"/>
  <c r="T11" i="20"/>
  <c r="U11" i="20" s="1"/>
  <c r="Q11" i="20"/>
  <c r="Q17" i="20"/>
  <c r="T17" i="20"/>
  <c r="U17" i="20" s="1"/>
  <c r="Q23" i="20"/>
  <c r="R23" i="20" s="1"/>
  <c r="T23" i="20"/>
  <c r="U23" i="20" s="1"/>
  <c r="Q29" i="20"/>
  <c r="R29" i="20" s="1"/>
  <c r="T29" i="20"/>
  <c r="U29" i="20" s="1"/>
  <c r="Q35" i="20"/>
  <c r="R35" i="20" s="1"/>
  <c r="T35" i="20"/>
  <c r="U35" i="20" s="1"/>
  <c r="T6" i="21"/>
  <c r="Q6" i="21"/>
  <c r="R6" i="21" s="1"/>
  <c r="Q12" i="21"/>
  <c r="R12" i="21" s="1"/>
  <c r="T12" i="21"/>
  <c r="U12" i="21" s="1"/>
  <c r="T18" i="21"/>
  <c r="U18" i="21" s="1"/>
  <c r="Q18" i="21"/>
  <c r="R18" i="21" s="1"/>
  <c r="Q24" i="21"/>
  <c r="R24" i="21" s="1"/>
  <c r="T24" i="21"/>
  <c r="U24" i="21" s="1"/>
  <c r="T30" i="21"/>
  <c r="U30" i="21" s="1"/>
  <c r="Q30" i="21"/>
  <c r="R30" i="21" s="1"/>
  <c r="Q36" i="21"/>
  <c r="R36" i="21" s="1"/>
  <c r="T36" i="21"/>
  <c r="U36" i="21" s="1"/>
  <c r="T7" i="24"/>
  <c r="Q7" i="24"/>
  <c r="Q13" i="24"/>
  <c r="T13" i="24"/>
  <c r="U13" i="24" s="1"/>
  <c r="Q16" i="24"/>
  <c r="T16" i="24"/>
  <c r="U16" i="24" s="1"/>
  <c r="T22" i="24"/>
  <c r="U22" i="24" s="1"/>
  <c r="Q22" i="24"/>
  <c r="R22" i="24" s="1"/>
  <c r="Q28" i="24"/>
  <c r="R28" i="24" s="1"/>
  <c r="T28" i="24"/>
  <c r="U28" i="24" s="1"/>
  <c r="T34" i="24"/>
  <c r="U34" i="24" s="1"/>
  <c r="Q34" i="24"/>
  <c r="R34" i="24" s="1"/>
  <c r="U24" i="28"/>
  <c r="R27" i="26"/>
  <c r="U37" i="33"/>
  <c r="R27" i="32"/>
  <c r="U23" i="31"/>
  <c r="U25" i="30"/>
  <c r="R21" i="26"/>
  <c r="R38" i="26" s="1"/>
  <c r="R29" i="34"/>
  <c r="R28" i="25"/>
  <c r="R34" i="31"/>
  <c r="R36" i="30"/>
  <c r="R32" i="29"/>
  <c r="U22" i="28"/>
  <c r="R24" i="27"/>
  <c r="R22" i="25"/>
  <c r="U13" i="34"/>
  <c r="R19" i="26"/>
  <c r="U35" i="33"/>
  <c r="U37" i="32"/>
  <c r="R27" i="31"/>
  <c r="R23" i="30"/>
  <c r="U25" i="29"/>
  <c r="R15" i="28"/>
  <c r="U15" i="25"/>
  <c r="U33" i="34"/>
  <c r="R18" i="26"/>
  <c r="R34" i="30"/>
  <c r="R38" i="30" s="1"/>
  <c r="R36" i="29"/>
  <c r="U32" i="28"/>
  <c r="R22" i="27"/>
  <c r="R38" i="27" s="1"/>
  <c r="R9" i="26"/>
  <c r="U12" i="31"/>
  <c r="R37" i="31"/>
  <c r="U31" i="34"/>
  <c r="R14" i="28"/>
  <c r="R23" i="26"/>
  <c r="T4" i="3"/>
  <c r="Q4" i="3"/>
  <c r="R4" i="3" s="1"/>
  <c r="Q5" i="4"/>
  <c r="R5" i="4" s="1"/>
  <c r="T5" i="4"/>
  <c r="T23" i="3"/>
  <c r="Q23" i="3"/>
  <c r="R23" i="3" s="1"/>
  <c r="T24" i="4"/>
  <c r="U24" i="4" s="1"/>
  <c r="Q24" i="4"/>
  <c r="T6" i="3"/>
  <c r="Q6" i="3"/>
  <c r="R6" i="3" s="1"/>
  <c r="Q18" i="3"/>
  <c r="R18" i="3" s="1"/>
  <c r="T18" i="3"/>
  <c r="U18" i="3" s="1"/>
  <c r="T24" i="3"/>
  <c r="U24" i="3" s="1"/>
  <c r="Q24" i="3"/>
  <c r="R24" i="3" s="1"/>
  <c r="T36" i="3"/>
  <c r="U36" i="3" s="1"/>
  <c r="Q36" i="3"/>
  <c r="T13" i="4"/>
  <c r="U13" i="4" s="1"/>
  <c r="Q13" i="4"/>
  <c r="R13" i="4" s="1"/>
  <c r="Q25" i="4"/>
  <c r="R25" i="4" s="1"/>
  <c r="T25" i="4"/>
  <c r="U25" i="4" s="1"/>
  <c r="Q37" i="4"/>
  <c r="R37" i="4" s="1"/>
  <c r="T37" i="4"/>
  <c r="U37" i="4" s="1"/>
  <c r="T14" i="5"/>
  <c r="U14" i="5" s="1"/>
  <c r="Q14" i="5"/>
  <c r="Q26" i="5"/>
  <c r="R26" i="5" s="1"/>
  <c r="T26" i="5"/>
  <c r="U26" i="5" s="1"/>
  <c r="T32" i="5"/>
  <c r="U32" i="5" s="1"/>
  <c r="Q32" i="5"/>
  <c r="R32" i="5" s="1"/>
  <c r="T9" i="6"/>
  <c r="Q9" i="6"/>
  <c r="T21" i="6"/>
  <c r="U21" i="6" s="1"/>
  <c r="Q21" i="6"/>
  <c r="R21" i="6" s="1"/>
  <c r="Q33" i="6"/>
  <c r="R33" i="6" s="1"/>
  <c r="T33" i="6"/>
  <c r="U33" i="6" s="1"/>
  <c r="T10" i="7"/>
  <c r="Q10" i="7"/>
  <c r="T22" i="7"/>
  <c r="U22" i="7" s="1"/>
  <c r="Q22" i="7"/>
  <c r="R22" i="7" s="1"/>
  <c r="T28" i="7"/>
  <c r="U28" i="7" s="1"/>
  <c r="Q28" i="7"/>
  <c r="R28" i="7" s="1"/>
  <c r="T5" i="8"/>
  <c r="Q5" i="8"/>
  <c r="T17" i="8"/>
  <c r="U17" i="8" s="1"/>
  <c r="Q17" i="8"/>
  <c r="Q29" i="8"/>
  <c r="R29" i="8" s="1"/>
  <c r="T29" i="8"/>
  <c r="U29" i="8" s="1"/>
  <c r="Q35" i="8"/>
  <c r="R35" i="8" s="1"/>
  <c r="T35" i="8"/>
  <c r="U35" i="8" s="1"/>
  <c r="T12" i="9"/>
  <c r="U12" i="9" s="1"/>
  <c r="Q12" i="9"/>
  <c r="T24" i="9"/>
  <c r="U24" i="9" s="1"/>
  <c r="Q24" i="9"/>
  <c r="R24" i="9" s="1"/>
  <c r="Q36" i="9"/>
  <c r="R36" i="9" s="1"/>
  <c r="T36" i="9"/>
  <c r="U36" i="9" s="1"/>
  <c r="T7" i="10"/>
  <c r="Q7" i="10"/>
  <c r="T19" i="10"/>
  <c r="U19" i="10" s="1"/>
  <c r="Q19" i="10"/>
  <c r="Q31" i="10"/>
  <c r="R31" i="10" s="1"/>
  <c r="T31" i="10"/>
  <c r="U31" i="10" s="1"/>
  <c r="T8" i="11"/>
  <c r="Q8" i="11"/>
  <c r="T27" i="12"/>
  <c r="U27" i="12" s="1"/>
  <c r="Q27" i="12"/>
  <c r="R27" i="12" s="1"/>
  <c r="T5" i="2"/>
  <c r="Q5" i="2"/>
  <c r="T11" i="2"/>
  <c r="U11" i="2" s="1"/>
  <c r="Q11" i="2"/>
  <c r="Q17" i="2"/>
  <c r="R17" i="2" s="1"/>
  <c r="T17" i="2"/>
  <c r="U17" i="2" s="1"/>
  <c r="T23" i="2"/>
  <c r="U23" i="2" s="1"/>
  <c r="Q23" i="2"/>
  <c r="R23" i="2" s="1"/>
  <c r="T29" i="2"/>
  <c r="U29" i="2" s="1"/>
  <c r="Q29" i="2"/>
  <c r="R29" i="2" s="1"/>
  <c r="T35" i="2"/>
  <c r="U35" i="2" s="1"/>
  <c r="Q35" i="2"/>
  <c r="R35" i="2" s="1"/>
  <c r="U28" i="32"/>
  <c r="U17" i="25"/>
  <c r="R15" i="26"/>
  <c r="R37" i="33"/>
  <c r="U27" i="32"/>
  <c r="U39" i="32" s="1"/>
  <c r="R23" i="31"/>
  <c r="R38" i="31" s="1"/>
  <c r="R25" i="30"/>
  <c r="U15" i="29"/>
  <c r="U11" i="28"/>
  <c r="U21" i="26"/>
  <c r="U11" i="32"/>
  <c r="U29" i="34"/>
  <c r="U28" i="25"/>
  <c r="U39" i="25" s="1"/>
  <c r="U34" i="31"/>
  <c r="U36" i="30"/>
  <c r="U32" i="29"/>
  <c r="R22" i="28"/>
  <c r="U24" i="27"/>
  <c r="U22" i="25"/>
  <c r="U19" i="26"/>
  <c r="R35" i="33"/>
  <c r="R37" i="32"/>
  <c r="U27" i="31"/>
  <c r="U23" i="30"/>
  <c r="R25" i="29"/>
  <c r="U15" i="28"/>
  <c r="R33" i="34"/>
  <c r="R10" i="31"/>
  <c r="U18" i="26"/>
  <c r="U19" i="25"/>
  <c r="U13" i="33"/>
  <c r="U34" i="30"/>
  <c r="U39" i="30" s="1"/>
  <c r="U36" i="29"/>
  <c r="R32" i="28"/>
  <c r="U22" i="27"/>
  <c r="U39" i="27" s="1"/>
  <c r="R8" i="26"/>
  <c r="R12" i="31"/>
  <c r="U37" i="31"/>
  <c r="R31" i="34"/>
  <c r="U14" i="28"/>
  <c r="U23" i="26"/>
  <c r="F15" i="21"/>
  <c r="E15" i="21"/>
  <c r="D15" i="21"/>
  <c r="F14" i="21"/>
  <c r="E14" i="21"/>
  <c r="D14" i="21"/>
  <c r="F13" i="21"/>
  <c r="E13" i="21"/>
  <c r="D13" i="21"/>
  <c r="F12" i="21"/>
  <c r="E12" i="21"/>
  <c r="D12" i="21"/>
  <c r="F11" i="21"/>
  <c r="E11" i="21"/>
  <c r="D11" i="21"/>
  <c r="F10" i="21"/>
  <c r="E10" i="21"/>
  <c r="D10" i="21"/>
  <c r="F15" i="20"/>
  <c r="E15" i="20"/>
  <c r="D15" i="20"/>
  <c r="F14" i="20"/>
  <c r="E14" i="20"/>
  <c r="D14" i="20"/>
  <c r="F13" i="20"/>
  <c r="E13" i="20"/>
  <c r="D13" i="20"/>
  <c r="F12" i="20"/>
  <c r="E12" i="20"/>
  <c r="D12" i="20"/>
  <c r="F11" i="20"/>
  <c r="E11" i="20"/>
  <c r="D11" i="20"/>
  <c r="F10" i="20"/>
  <c r="E10" i="20"/>
  <c r="D10" i="20"/>
  <c r="F15" i="19"/>
  <c r="E15" i="19"/>
  <c r="D15" i="19"/>
  <c r="F14" i="19"/>
  <c r="E14" i="19"/>
  <c r="D14" i="19"/>
  <c r="F13" i="19"/>
  <c r="E13" i="19"/>
  <c r="D13" i="19"/>
  <c r="F12" i="19"/>
  <c r="E12" i="19"/>
  <c r="D12" i="19"/>
  <c r="F11" i="19"/>
  <c r="E11" i="19"/>
  <c r="D11" i="19"/>
  <c r="F10" i="19"/>
  <c r="E10" i="19"/>
  <c r="D10" i="19"/>
  <c r="F15" i="18"/>
  <c r="E15" i="18"/>
  <c r="D15" i="18"/>
  <c r="F14" i="18"/>
  <c r="E14" i="18"/>
  <c r="D14" i="18"/>
  <c r="F13" i="18"/>
  <c r="E13" i="18"/>
  <c r="D13" i="18"/>
  <c r="F12" i="18"/>
  <c r="E12" i="18"/>
  <c r="D12" i="18"/>
  <c r="F11" i="18"/>
  <c r="E11" i="18"/>
  <c r="D11" i="18"/>
  <c r="F10" i="18"/>
  <c r="D10" i="18"/>
  <c r="F15" i="17"/>
  <c r="E15" i="17"/>
  <c r="D15" i="17"/>
  <c r="F14" i="17"/>
  <c r="E14" i="17"/>
  <c r="D14" i="17"/>
  <c r="F13" i="17"/>
  <c r="E13" i="17"/>
  <c r="D13" i="17"/>
  <c r="F12" i="17"/>
  <c r="E12" i="17"/>
  <c r="D12" i="17"/>
  <c r="F11" i="17"/>
  <c r="E11" i="17"/>
  <c r="D11" i="17"/>
  <c r="F10" i="17"/>
  <c r="E10" i="17"/>
  <c r="D10" i="17"/>
  <c r="F15" i="16"/>
  <c r="E15" i="16"/>
  <c r="D15" i="16"/>
  <c r="F14" i="16"/>
  <c r="E14" i="16"/>
  <c r="D14" i="16"/>
  <c r="F13" i="16"/>
  <c r="E13" i="16"/>
  <c r="D13" i="16"/>
  <c r="F12" i="16"/>
  <c r="E12" i="16"/>
  <c r="D12" i="16"/>
  <c r="F11" i="16"/>
  <c r="E11" i="16"/>
  <c r="D11" i="16"/>
  <c r="F10" i="16"/>
  <c r="E10" i="16"/>
  <c r="D10" i="16"/>
  <c r="F15" i="15"/>
  <c r="E15" i="15"/>
  <c r="D15" i="15"/>
  <c r="F14" i="15"/>
  <c r="E14" i="15"/>
  <c r="D14" i="15"/>
  <c r="F13" i="15"/>
  <c r="E13" i="15"/>
  <c r="D13" i="15"/>
  <c r="F12" i="15"/>
  <c r="E12" i="15"/>
  <c r="D12" i="15"/>
  <c r="F11" i="15"/>
  <c r="E11" i="15"/>
  <c r="D11" i="15"/>
  <c r="F10" i="15"/>
  <c r="E10" i="15"/>
  <c r="D10" i="15"/>
  <c r="F15" i="14"/>
  <c r="E15" i="14"/>
  <c r="D15" i="14"/>
  <c r="F14" i="14"/>
  <c r="E14" i="14"/>
  <c r="D14" i="14"/>
  <c r="F13" i="14"/>
  <c r="E13" i="14"/>
  <c r="D13" i="14"/>
  <c r="F12" i="14"/>
  <c r="E12" i="14"/>
  <c r="D12" i="14"/>
  <c r="F11" i="14"/>
  <c r="E11" i="14"/>
  <c r="D11" i="14"/>
  <c r="F10" i="14"/>
  <c r="E10" i="14"/>
  <c r="D10" i="14"/>
  <c r="F15" i="13"/>
  <c r="E15" i="13"/>
  <c r="D15" i="13"/>
  <c r="F14" i="13"/>
  <c r="E14" i="13"/>
  <c r="D14" i="13"/>
  <c r="F13" i="13"/>
  <c r="E13" i="13"/>
  <c r="D13" i="13"/>
  <c r="F12" i="13"/>
  <c r="E12" i="13"/>
  <c r="D12" i="13"/>
  <c r="F11" i="13"/>
  <c r="E11" i="13"/>
  <c r="D11" i="13"/>
  <c r="F10" i="13"/>
  <c r="E10" i="13"/>
  <c r="D10" i="13"/>
  <c r="F15" i="12"/>
  <c r="E15" i="12"/>
  <c r="D15" i="12"/>
  <c r="F14" i="12"/>
  <c r="E14" i="12"/>
  <c r="D14" i="12"/>
  <c r="F13" i="12"/>
  <c r="E13" i="12"/>
  <c r="D13" i="12"/>
  <c r="F12" i="12"/>
  <c r="E12" i="12"/>
  <c r="D12" i="12"/>
  <c r="F11" i="12"/>
  <c r="E11" i="12"/>
  <c r="D11" i="12"/>
  <c r="F10" i="12"/>
  <c r="E10" i="12"/>
  <c r="D10" i="12"/>
  <c r="F15" i="11"/>
  <c r="E15" i="11"/>
  <c r="D15" i="11"/>
  <c r="F14" i="11"/>
  <c r="E14" i="11"/>
  <c r="D14" i="11"/>
  <c r="F13" i="11"/>
  <c r="E13" i="11"/>
  <c r="D13" i="11"/>
  <c r="F12" i="11"/>
  <c r="E12" i="11"/>
  <c r="D12" i="11"/>
  <c r="F11" i="11"/>
  <c r="E11" i="11"/>
  <c r="D11" i="11"/>
  <c r="F10" i="11"/>
  <c r="E10" i="11"/>
  <c r="D10" i="11"/>
  <c r="F15" i="10"/>
  <c r="E15" i="10"/>
  <c r="D15" i="10"/>
  <c r="F14" i="10"/>
  <c r="E14" i="10"/>
  <c r="D14" i="10"/>
  <c r="F13" i="10"/>
  <c r="E13" i="10"/>
  <c r="D13" i="10"/>
  <c r="F12" i="10"/>
  <c r="E12" i="10"/>
  <c r="D12" i="10"/>
  <c r="F11" i="10"/>
  <c r="E11" i="10"/>
  <c r="D11" i="10"/>
  <c r="F10" i="10"/>
  <c r="E10" i="10"/>
  <c r="D10" i="10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F15" i="8"/>
  <c r="E15" i="8"/>
  <c r="D15" i="8"/>
  <c r="F14" i="8"/>
  <c r="E14" i="8"/>
  <c r="D14" i="8"/>
  <c r="F13" i="8"/>
  <c r="E13" i="8"/>
  <c r="D13" i="8"/>
  <c r="F12" i="8"/>
  <c r="E12" i="8"/>
  <c r="D12" i="8"/>
  <c r="F11" i="8"/>
  <c r="E11" i="8"/>
  <c r="D11" i="8"/>
  <c r="F10" i="8"/>
  <c r="E10" i="8"/>
  <c r="D10" i="8"/>
  <c r="F15" i="7"/>
  <c r="E15" i="7"/>
  <c r="D15" i="7"/>
  <c r="F14" i="7"/>
  <c r="E14" i="7"/>
  <c r="D14" i="7"/>
  <c r="F13" i="7"/>
  <c r="E13" i="7"/>
  <c r="D13" i="7"/>
  <c r="F12" i="7"/>
  <c r="E12" i="7"/>
  <c r="D12" i="7"/>
  <c r="F11" i="7"/>
  <c r="E11" i="7"/>
  <c r="D11" i="7"/>
  <c r="F10" i="7"/>
  <c r="E10" i="7"/>
  <c r="D10" i="7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F10" i="5"/>
  <c r="E10" i="5"/>
  <c r="D10" i="5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D13" i="2"/>
  <c r="F15" i="2"/>
  <c r="E15" i="2"/>
  <c r="D15" i="2"/>
  <c r="F14" i="2"/>
  <c r="E14" i="2"/>
  <c r="D14" i="2"/>
  <c r="F13" i="2"/>
  <c r="E13" i="2"/>
  <c r="F12" i="2"/>
  <c r="E12" i="2"/>
  <c r="D12" i="2"/>
  <c r="F11" i="2"/>
  <c r="E11" i="2"/>
  <c r="D11" i="2"/>
  <c r="F10" i="2"/>
  <c r="E10" i="2"/>
  <c r="D10" i="2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E10" i="1"/>
  <c r="F10" i="1"/>
  <c r="D10" i="1"/>
  <c r="U23" i="15" l="1"/>
  <c r="U24" i="15"/>
  <c r="R5" i="3"/>
  <c r="R6" i="4"/>
  <c r="R5" i="21"/>
  <c r="U37" i="17"/>
  <c r="U36" i="16"/>
  <c r="R35" i="15"/>
  <c r="U34" i="14"/>
  <c r="R33" i="13"/>
  <c r="R32" i="12"/>
  <c r="R31" i="11"/>
  <c r="R24" i="10"/>
  <c r="R36" i="4"/>
  <c r="U39" i="29"/>
  <c r="R15" i="2"/>
  <c r="R37" i="12"/>
  <c r="U12" i="5"/>
  <c r="R4" i="21"/>
  <c r="R37" i="18"/>
  <c r="U36" i="17"/>
  <c r="R35" i="16"/>
  <c r="R34" i="15"/>
  <c r="R27" i="14"/>
  <c r="R37" i="6"/>
  <c r="U29" i="4"/>
  <c r="R32" i="2"/>
  <c r="R31" i="7"/>
  <c r="R23" i="5"/>
  <c r="R21" i="3"/>
  <c r="R38" i="33"/>
  <c r="R38" i="32"/>
  <c r="R25" i="24"/>
  <c r="R15" i="21"/>
  <c r="U25" i="7"/>
  <c r="R29" i="5"/>
  <c r="R27" i="3"/>
  <c r="R31" i="2"/>
  <c r="R32" i="9"/>
  <c r="R30" i="7"/>
  <c r="R28" i="5"/>
  <c r="R20" i="3"/>
  <c r="R24" i="24"/>
  <c r="R20" i="21"/>
  <c r="R36" i="7"/>
  <c r="R34" i="5"/>
  <c r="R14" i="3"/>
  <c r="U17" i="24"/>
  <c r="R19" i="21"/>
  <c r="U15" i="17"/>
  <c r="U13" i="15"/>
  <c r="U11" i="13"/>
  <c r="R36" i="3"/>
  <c r="R37" i="3"/>
  <c r="R24" i="4"/>
  <c r="U16" i="8"/>
  <c r="U14" i="6"/>
  <c r="R37" i="17"/>
  <c r="R36" i="16"/>
  <c r="R34" i="14"/>
  <c r="U33" i="13"/>
  <c r="U32" i="12"/>
  <c r="U31" i="11"/>
  <c r="U24" i="10"/>
  <c r="U11" i="9"/>
  <c r="U36" i="4"/>
  <c r="U15" i="2"/>
  <c r="U37" i="12"/>
  <c r="R38" i="29"/>
  <c r="U37" i="18"/>
  <c r="R36" i="17"/>
  <c r="U35" i="16"/>
  <c r="U34" i="15"/>
  <c r="U27" i="14"/>
  <c r="U20" i="13"/>
  <c r="U12" i="11"/>
  <c r="U37" i="6"/>
  <c r="R29" i="4"/>
  <c r="U32" i="2"/>
  <c r="U31" i="7"/>
  <c r="U23" i="5"/>
  <c r="U21" i="3"/>
  <c r="U25" i="24"/>
  <c r="U15" i="21"/>
  <c r="U14" i="20"/>
  <c r="U13" i="19"/>
  <c r="U12" i="18"/>
  <c r="U11" i="17"/>
  <c r="R25" i="7"/>
  <c r="U29" i="5"/>
  <c r="U27" i="3"/>
  <c r="U31" i="2"/>
  <c r="U32" i="9"/>
  <c r="U29" i="7"/>
  <c r="U30" i="7"/>
  <c r="U28" i="5"/>
  <c r="U20" i="3"/>
  <c r="U24" i="24"/>
  <c r="U20" i="21"/>
  <c r="U19" i="20"/>
  <c r="U18" i="19"/>
  <c r="U17" i="18"/>
  <c r="U16" i="17"/>
  <c r="U15" i="16"/>
  <c r="U13" i="14"/>
  <c r="U12" i="13"/>
  <c r="U11" i="12"/>
  <c r="U35" i="7"/>
  <c r="U36" i="7"/>
  <c r="U34" i="5"/>
  <c r="U14" i="3"/>
  <c r="U39" i="31"/>
  <c r="U19" i="21"/>
  <c r="U18" i="20"/>
  <c r="U17" i="19"/>
  <c r="U16" i="18"/>
  <c r="U14" i="16"/>
  <c r="U12" i="14"/>
  <c r="U37" i="3"/>
  <c r="U34" i="2"/>
  <c r="R36" i="10"/>
  <c r="R37" i="5"/>
  <c r="R29" i="3"/>
  <c r="U35" i="21"/>
  <c r="R34" i="20"/>
  <c r="R33" i="19"/>
  <c r="R32" i="18"/>
  <c r="R31" i="17"/>
  <c r="R30" i="16"/>
  <c r="U28" i="14"/>
  <c r="R27" i="13"/>
  <c r="R26" i="12"/>
  <c r="R25" i="11"/>
  <c r="R34" i="8"/>
  <c r="R32" i="6"/>
  <c r="R18" i="4"/>
  <c r="U25" i="12"/>
  <c r="U27" i="8"/>
  <c r="R31" i="6"/>
  <c r="R34" i="21"/>
  <c r="U33" i="20"/>
  <c r="U32" i="19"/>
  <c r="U31" i="18"/>
  <c r="R30" i="17"/>
  <c r="R29" i="16"/>
  <c r="R28" i="15"/>
  <c r="R21" i="14"/>
  <c r="U35" i="10"/>
  <c r="R33" i="8"/>
  <c r="U25" i="6"/>
  <c r="U17" i="4"/>
  <c r="U39" i="33"/>
  <c r="R26" i="2"/>
  <c r="U11" i="5"/>
  <c r="U19" i="24"/>
  <c r="R37" i="13"/>
  <c r="R36" i="12"/>
  <c r="U35" i="11"/>
  <c r="R34" i="10"/>
  <c r="R33" i="9"/>
  <c r="R32" i="8"/>
  <c r="U13" i="7"/>
  <c r="R15" i="3"/>
  <c r="R25" i="2"/>
  <c r="U22" i="5"/>
  <c r="U18" i="2"/>
  <c r="R14" i="21"/>
  <c r="U12" i="19"/>
  <c r="R33" i="10"/>
  <c r="R26" i="9"/>
  <c r="R24" i="7"/>
  <c r="U16" i="5"/>
  <c r="R30" i="2"/>
  <c r="U13" i="21"/>
  <c r="U37" i="9"/>
  <c r="U36" i="8"/>
  <c r="R35" i="7"/>
  <c r="R34" i="6"/>
  <c r="R33" i="5"/>
  <c r="R32" i="4"/>
  <c r="R31" i="3"/>
  <c r="U17" i="15"/>
  <c r="U18" i="15"/>
  <c r="R34" i="2"/>
  <c r="U36" i="10"/>
  <c r="R35" i="21"/>
  <c r="U34" i="20"/>
  <c r="U33" i="19"/>
  <c r="U32" i="18"/>
  <c r="U31" i="17"/>
  <c r="U30" i="16"/>
  <c r="R29" i="15"/>
  <c r="R28" i="14"/>
  <c r="U27" i="13"/>
  <c r="U26" i="12"/>
  <c r="U25" i="11"/>
  <c r="U18" i="10"/>
  <c r="U34" i="8"/>
  <c r="U32" i="6"/>
  <c r="U18" i="4"/>
  <c r="R25" i="12"/>
  <c r="R27" i="8"/>
  <c r="U31" i="6"/>
  <c r="U34" i="21"/>
  <c r="R33" i="20"/>
  <c r="R32" i="19"/>
  <c r="R31" i="18"/>
  <c r="U30" i="17"/>
  <c r="U29" i="16"/>
  <c r="U28" i="15"/>
  <c r="U21" i="14"/>
  <c r="R35" i="10"/>
  <c r="U33" i="8"/>
  <c r="R25" i="6"/>
  <c r="R17" i="4"/>
  <c r="U26" i="2"/>
  <c r="R9" i="21"/>
  <c r="U36" i="12"/>
  <c r="R35" i="11"/>
  <c r="U34" i="10"/>
  <c r="U33" i="9"/>
  <c r="U32" i="8"/>
  <c r="U17" i="5"/>
  <c r="U15" i="3"/>
  <c r="U25" i="2"/>
  <c r="U17" i="7"/>
  <c r="U18" i="7"/>
  <c r="R22" i="5"/>
  <c r="U18" i="24"/>
  <c r="U14" i="21"/>
  <c r="U13" i="20"/>
  <c r="U11" i="18"/>
  <c r="U33" i="10"/>
  <c r="U26" i="9"/>
  <c r="U23" i="7"/>
  <c r="U24" i="7"/>
  <c r="U11" i="24"/>
  <c r="R13" i="21"/>
  <c r="U12" i="20"/>
  <c r="U11" i="19"/>
  <c r="R37" i="9"/>
  <c r="R36" i="8"/>
  <c r="U34" i="6"/>
  <c r="U33" i="5"/>
  <c r="U32" i="4"/>
  <c r="U31" i="3"/>
  <c r="U23" i="3"/>
  <c r="R28" i="2"/>
  <c r="U29" i="9"/>
  <c r="U26" i="7"/>
  <c r="U27" i="7"/>
  <c r="R25" i="5"/>
  <c r="U11" i="3"/>
  <c r="U33" i="24"/>
  <c r="R29" i="21"/>
  <c r="U28" i="20"/>
  <c r="R27" i="19"/>
  <c r="U26" i="18"/>
  <c r="R25" i="17"/>
  <c r="R38" i="17" s="1"/>
  <c r="R24" i="16"/>
  <c r="U22" i="14"/>
  <c r="U21" i="13"/>
  <c r="R22" i="8"/>
  <c r="R35" i="3"/>
  <c r="U13" i="12"/>
  <c r="U17" i="10"/>
  <c r="U23" i="4"/>
  <c r="R28" i="21"/>
  <c r="U27" i="20"/>
  <c r="R26" i="19"/>
  <c r="R25" i="18"/>
  <c r="R24" i="17"/>
  <c r="R23" i="16"/>
  <c r="R31" i="12"/>
  <c r="U23" i="10"/>
  <c r="U21" i="8"/>
  <c r="U13" i="6"/>
  <c r="U34" i="3"/>
  <c r="R20" i="2"/>
  <c r="R34" i="4"/>
  <c r="R36" i="19"/>
  <c r="R37" i="19"/>
  <c r="R36" i="18"/>
  <c r="U35" i="17"/>
  <c r="R34" i="16"/>
  <c r="R33" i="15"/>
  <c r="U32" i="14"/>
  <c r="R31" i="13"/>
  <c r="R30" i="12"/>
  <c r="U29" i="11"/>
  <c r="R28" i="10"/>
  <c r="U27" i="9"/>
  <c r="U20" i="8"/>
  <c r="R36" i="6"/>
  <c r="R9" i="3"/>
  <c r="R19" i="2"/>
  <c r="R37" i="8"/>
  <c r="R8" i="21"/>
  <c r="R37" i="14"/>
  <c r="R36" i="13"/>
  <c r="R35" i="12"/>
  <c r="R34" i="11"/>
  <c r="R27" i="10"/>
  <c r="U20" i="9"/>
  <c r="R7" i="21"/>
  <c r="R37" i="15"/>
  <c r="U36" i="14"/>
  <c r="U35" i="13"/>
  <c r="R34" i="12"/>
  <c r="U33" i="11"/>
  <c r="R32" i="10"/>
  <c r="R31" i="9"/>
  <c r="R30" i="8"/>
  <c r="U28" i="6"/>
  <c r="R27" i="5"/>
  <c r="R26" i="4"/>
  <c r="R25" i="3"/>
  <c r="U11" i="15"/>
  <c r="U12" i="15"/>
  <c r="U28" i="2"/>
  <c r="R27" i="7"/>
  <c r="U25" i="5"/>
  <c r="R11" i="3"/>
  <c r="R33" i="24"/>
  <c r="U29" i="21"/>
  <c r="R28" i="20"/>
  <c r="U27" i="19"/>
  <c r="R26" i="18"/>
  <c r="U25" i="17"/>
  <c r="U24" i="16"/>
  <c r="R23" i="15"/>
  <c r="R22" i="14"/>
  <c r="R21" i="13"/>
  <c r="U20" i="12"/>
  <c r="U19" i="11"/>
  <c r="U12" i="10"/>
  <c r="U22" i="8"/>
  <c r="U20" i="6"/>
  <c r="U35" i="3"/>
  <c r="U15" i="8"/>
  <c r="U19" i="6"/>
  <c r="R23" i="4"/>
  <c r="U28" i="21"/>
  <c r="R27" i="20"/>
  <c r="U26" i="19"/>
  <c r="U25" i="18"/>
  <c r="U24" i="17"/>
  <c r="U23" i="16"/>
  <c r="U16" i="15"/>
  <c r="U15" i="14"/>
  <c r="U31" i="12"/>
  <c r="R23" i="10"/>
  <c r="R21" i="8"/>
  <c r="R34" i="3"/>
  <c r="U20" i="2"/>
  <c r="U34" i="4"/>
  <c r="U37" i="19"/>
  <c r="U36" i="18"/>
  <c r="R35" i="17"/>
  <c r="U34" i="16"/>
  <c r="U32" i="15"/>
  <c r="U33" i="15"/>
  <c r="R32" i="14"/>
  <c r="U31" i="13"/>
  <c r="U30" i="12"/>
  <c r="R29" i="11"/>
  <c r="U28" i="10"/>
  <c r="R27" i="9"/>
  <c r="U36" i="6"/>
  <c r="U19" i="2"/>
  <c r="U37" i="8"/>
  <c r="U37" i="14"/>
  <c r="U36" i="13"/>
  <c r="U35" i="12"/>
  <c r="U34" i="11"/>
  <c r="U27" i="10"/>
  <c r="U11" i="7"/>
  <c r="U12" i="7"/>
  <c r="U37" i="15"/>
  <c r="R36" i="14"/>
  <c r="R35" i="13"/>
  <c r="U34" i="12"/>
  <c r="R33" i="11"/>
  <c r="U32" i="10"/>
  <c r="U39" i="10" s="1"/>
  <c r="U31" i="9"/>
  <c r="U30" i="8"/>
  <c r="R29" i="7"/>
  <c r="R28" i="6"/>
  <c r="U27" i="5"/>
  <c r="U26" i="4"/>
  <c r="U25" i="3"/>
  <c r="R38" i="28"/>
  <c r="R22" i="2"/>
  <c r="U22" i="3"/>
  <c r="R27" i="24"/>
  <c r="U23" i="21"/>
  <c r="R22" i="20"/>
  <c r="R21" i="19"/>
  <c r="R10" i="3"/>
  <c r="R33" i="2"/>
  <c r="R22" i="15"/>
  <c r="R11" i="4"/>
  <c r="R32" i="24"/>
  <c r="R22" i="21"/>
  <c r="U21" i="20"/>
  <c r="U20" i="19"/>
  <c r="U11" i="10"/>
  <c r="R36" i="5"/>
  <c r="R14" i="2"/>
  <c r="R30" i="6"/>
  <c r="R22" i="4"/>
  <c r="U33" i="21"/>
  <c r="R32" i="20"/>
  <c r="R31" i="19"/>
  <c r="R38" i="19" s="1"/>
  <c r="R30" i="18"/>
  <c r="R29" i="17"/>
  <c r="R28" i="16"/>
  <c r="R27" i="15"/>
  <c r="R26" i="14"/>
  <c r="R25" i="13"/>
  <c r="R24" i="12"/>
  <c r="U23" i="11"/>
  <c r="U22" i="10"/>
  <c r="U21" i="9"/>
  <c r="U14" i="8"/>
  <c r="R24" i="6"/>
  <c r="R28" i="4"/>
  <c r="R32" i="3"/>
  <c r="R13" i="2"/>
  <c r="R25" i="8"/>
  <c r="R29" i="6"/>
  <c r="R33" i="4"/>
  <c r="R38" i="4" s="1"/>
  <c r="R37" i="20"/>
  <c r="U36" i="19"/>
  <c r="R35" i="18"/>
  <c r="R34" i="17"/>
  <c r="R33" i="16"/>
  <c r="R32" i="15"/>
  <c r="R31" i="14"/>
  <c r="R30" i="13"/>
  <c r="R29" i="12"/>
  <c r="U28" i="11"/>
  <c r="R21" i="10"/>
  <c r="U35" i="6"/>
  <c r="U27" i="4"/>
  <c r="R35" i="24"/>
  <c r="U37" i="21"/>
  <c r="R36" i="20"/>
  <c r="R35" i="19"/>
  <c r="R34" i="18"/>
  <c r="U33" i="17"/>
  <c r="R32" i="16"/>
  <c r="U31" i="15"/>
  <c r="R30" i="14"/>
  <c r="U29" i="13"/>
  <c r="R28" i="12"/>
  <c r="U27" i="11"/>
  <c r="R26" i="10"/>
  <c r="R25" i="9"/>
  <c r="R24" i="8"/>
  <c r="R23" i="7"/>
  <c r="R22" i="6"/>
  <c r="R21" i="5"/>
  <c r="R20" i="4"/>
  <c r="R19" i="3"/>
  <c r="U39" i="26"/>
  <c r="U22" i="2"/>
  <c r="U14" i="7"/>
  <c r="U15" i="7"/>
  <c r="U19" i="5"/>
  <c r="R22" i="3"/>
  <c r="U27" i="24"/>
  <c r="R23" i="21"/>
  <c r="U22" i="20"/>
  <c r="U21" i="19"/>
  <c r="U20" i="18"/>
  <c r="U19" i="17"/>
  <c r="U18" i="16"/>
  <c r="U16" i="14"/>
  <c r="U15" i="13"/>
  <c r="U14" i="12"/>
  <c r="U13" i="11"/>
  <c r="U33" i="2"/>
  <c r="U22" i="15"/>
  <c r="U36" i="11"/>
  <c r="U11" i="4"/>
  <c r="U32" i="24"/>
  <c r="U22" i="21"/>
  <c r="R21" i="20"/>
  <c r="U19" i="18"/>
  <c r="U18" i="17"/>
  <c r="U17" i="16"/>
  <c r="U19" i="12"/>
  <c r="U36" i="5"/>
  <c r="U14" i="2"/>
  <c r="U30" i="6"/>
  <c r="U22" i="4"/>
  <c r="R33" i="21"/>
  <c r="U32" i="20"/>
  <c r="U31" i="19"/>
  <c r="U30" i="18"/>
  <c r="U29" i="17"/>
  <c r="U28" i="16"/>
  <c r="U26" i="15"/>
  <c r="U27" i="15"/>
  <c r="U26" i="14"/>
  <c r="U25" i="13"/>
  <c r="U24" i="12"/>
  <c r="R23" i="11"/>
  <c r="R22" i="10"/>
  <c r="R21" i="9"/>
  <c r="U24" i="6"/>
  <c r="U28" i="4"/>
  <c r="U32" i="3"/>
  <c r="U13" i="2"/>
  <c r="U25" i="8"/>
  <c r="U29" i="6"/>
  <c r="U33" i="4"/>
  <c r="U39" i="4" s="1"/>
  <c r="U37" i="20"/>
  <c r="U35" i="18"/>
  <c r="U34" i="17"/>
  <c r="U33" i="16"/>
  <c r="U31" i="14"/>
  <c r="U30" i="13"/>
  <c r="U29" i="12"/>
  <c r="R28" i="11"/>
  <c r="U21" i="10"/>
  <c r="R35" i="6"/>
  <c r="R27" i="4"/>
  <c r="U35" i="24"/>
  <c r="R37" i="21"/>
  <c r="U36" i="20"/>
  <c r="U35" i="19"/>
  <c r="U34" i="18"/>
  <c r="R33" i="17"/>
  <c r="U32" i="16"/>
  <c r="R31" i="15"/>
  <c r="U30" i="14"/>
  <c r="R29" i="13"/>
  <c r="U28" i="12"/>
  <c r="R27" i="11"/>
  <c r="U26" i="10"/>
  <c r="U25" i="9"/>
  <c r="U24" i="8"/>
  <c r="U22" i="6"/>
  <c r="U21" i="5"/>
  <c r="U20" i="4"/>
  <c r="U19" i="3"/>
  <c r="R12" i="4"/>
  <c r="R16" i="2"/>
  <c r="U21" i="24"/>
  <c r="U17" i="21"/>
  <c r="U16" i="20"/>
  <c r="U13" i="17"/>
  <c r="U12" i="16"/>
  <c r="U35" i="9"/>
  <c r="R33" i="7"/>
  <c r="R31" i="5"/>
  <c r="R27" i="2"/>
  <c r="R26" i="13"/>
  <c r="R24" i="11"/>
  <c r="U28" i="9"/>
  <c r="U16" i="3"/>
  <c r="R26" i="24"/>
  <c r="R16" i="21"/>
  <c r="U13" i="18"/>
  <c r="U12" i="17"/>
  <c r="R34" i="9"/>
  <c r="R38" i="9" s="1"/>
  <c r="R32" i="7"/>
  <c r="R24" i="5"/>
  <c r="R10" i="4"/>
  <c r="U37" i="24"/>
  <c r="U27" i="21"/>
  <c r="R26" i="20"/>
  <c r="R25" i="19"/>
  <c r="R24" i="18"/>
  <c r="U23" i="17"/>
  <c r="R22" i="16"/>
  <c r="R21" i="15"/>
  <c r="U17" i="11"/>
  <c r="U15" i="9"/>
  <c r="R16" i="4"/>
  <c r="R21" i="4"/>
  <c r="R36" i="24"/>
  <c r="R32" i="21"/>
  <c r="U31" i="20"/>
  <c r="R30" i="19"/>
  <c r="U29" i="18"/>
  <c r="U28" i="17"/>
  <c r="R27" i="16"/>
  <c r="R26" i="15"/>
  <c r="R25" i="14"/>
  <c r="R24" i="13"/>
  <c r="R23" i="12"/>
  <c r="R22" i="11"/>
  <c r="R31" i="8"/>
  <c r="R23" i="6"/>
  <c r="U15" i="4"/>
  <c r="R29" i="24"/>
  <c r="R38" i="24" s="1"/>
  <c r="U31" i="21"/>
  <c r="R30" i="20"/>
  <c r="R29" i="19"/>
  <c r="R28" i="18"/>
  <c r="U27" i="17"/>
  <c r="R26" i="16"/>
  <c r="U25" i="15"/>
  <c r="R24" i="14"/>
  <c r="R23" i="13"/>
  <c r="R22" i="12"/>
  <c r="U21" i="11"/>
  <c r="U16" i="6"/>
  <c r="U15" i="5"/>
  <c r="R14" i="4"/>
  <c r="R13" i="3"/>
  <c r="U35" i="15"/>
  <c r="U36" i="15"/>
  <c r="U12" i="4"/>
  <c r="U16" i="2"/>
  <c r="R21" i="24"/>
  <c r="R17" i="21"/>
  <c r="U15" i="19"/>
  <c r="U14" i="18"/>
  <c r="R35" i="9"/>
  <c r="U32" i="7"/>
  <c r="U33" i="7"/>
  <c r="U31" i="5"/>
  <c r="U27" i="2"/>
  <c r="U26" i="13"/>
  <c r="U24" i="11"/>
  <c r="R28" i="9"/>
  <c r="R26" i="7"/>
  <c r="R30" i="5"/>
  <c r="R16" i="3"/>
  <c r="U26" i="24"/>
  <c r="U16" i="21"/>
  <c r="U15" i="20"/>
  <c r="U14" i="19"/>
  <c r="U11" i="16"/>
  <c r="U37" i="13"/>
  <c r="U34" i="9"/>
  <c r="U24" i="5"/>
  <c r="R38" i="25"/>
  <c r="U12" i="6"/>
  <c r="R37" i="24"/>
  <c r="R27" i="21"/>
  <c r="U26" i="20"/>
  <c r="U25" i="19"/>
  <c r="U24" i="18"/>
  <c r="R23" i="17"/>
  <c r="U22" i="16"/>
  <c r="U20" i="15"/>
  <c r="U21" i="15"/>
  <c r="U20" i="14"/>
  <c r="U19" i="13"/>
  <c r="U18" i="12"/>
  <c r="U16" i="10"/>
  <c r="U18" i="6"/>
  <c r="U16" i="4"/>
  <c r="U14" i="24"/>
  <c r="U13" i="8"/>
  <c r="U17" i="6"/>
  <c r="U21" i="4"/>
  <c r="R38" i="34"/>
  <c r="U36" i="24"/>
  <c r="U32" i="21"/>
  <c r="R31" i="20"/>
  <c r="U30" i="19"/>
  <c r="R29" i="18"/>
  <c r="R28" i="17"/>
  <c r="U27" i="16"/>
  <c r="U25" i="14"/>
  <c r="U24" i="13"/>
  <c r="U23" i="12"/>
  <c r="U22" i="11"/>
  <c r="U15" i="10"/>
  <c r="U31" i="8"/>
  <c r="U23" i="6"/>
  <c r="R15" i="4"/>
  <c r="U29" i="24"/>
  <c r="U39" i="24" s="1"/>
  <c r="R31" i="21"/>
  <c r="U30" i="20"/>
  <c r="U29" i="19"/>
  <c r="U39" i="19" s="1"/>
  <c r="U28" i="18"/>
  <c r="R27" i="17"/>
  <c r="U26" i="16"/>
  <c r="R25" i="15"/>
  <c r="U24" i="14"/>
  <c r="U23" i="13"/>
  <c r="U22" i="12"/>
  <c r="R21" i="11"/>
  <c r="U20" i="10"/>
  <c r="U19" i="9"/>
  <c r="U18" i="8"/>
  <c r="U14" i="4"/>
  <c r="U13" i="3"/>
  <c r="R17" i="3"/>
  <c r="R28" i="8"/>
  <c r="R26" i="6"/>
  <c r="R30" i="4"/>
  <c r="U39" i="28"/>
  <c r="R11" i="21"/>
  <c r="U37" i="11"/>
  <c r="R30" i="10"/>
  <c r="U23" i="9"/>
  <c r="R21" i="7"/>
  <c r="R21" i="2"/>
  <c r="R38" i="2" s="1"/>
  <c r="U16" i="9"/>
  <c r="R33" i="14"/>
  <c r="R32" i="13"/>
  <c r="R30" i="11"/>
  <c r="R22" i="9"/>
  <c r="U12" i="24"/>
  <c r="U26" i="8"/>
  <c r="U35" i="5"/>
  <c r="R33" i="3"/>
  <c r="R31" i="24"/>
  <c r="R21" i="21"/>
  <c r="U16" i="16"/>
  <c r="U14" i="14"/>
  <c r="R37" i="7"/>
  <c r="R4" i="4"/>
  <c r="R30" i="24"/>
  <c r="R26" i="21"/>
  <c r="R25" i="20"/>
  <c r="R24" i="19"/>
  <c r="U23" i="18"/>
  <c r="R22" i="17"/>
  <c r="R21" i="16"/>
  <c r="U19" i="14"/>
  <c r="U17" i="12"/>
  <c r="U11" i="6"/>
  <c r="R23" i="24"/>
  <c r="U25" i="21"/>
  <c r="R24" i="20"/>
  <c r="R23" i="19"/>
  <c r="R22" i="18"/>
  <c r="R21" i="17"/>
  <c r="U20" i="16"/>
  <c r="U17" i="13"/>
  <c r="U12" i="8"/>
  <c r="R8" i="4"/>
  <c r="R7" i="3"/>
  <c r="U29" i="15"/>
  <c r="U30" i="15"/>
  <c r="U17" i="3"/>
  <c r="U28" i="8"/>
  <c r="U26" i="6"/>
  <c r="U30" i="4"/>
  <c r="U15" i="24"/>
  <c r="U11" i="21"/>
  <c r="R37" i="11"/>
  <c r="U30" i="10"/>
  <c r="R23" i="9"/>
  <c r="U20" i="7"/>
  <c r="U21" i="7"/>
  <c r="U13" i="5"/>
  <c r="U21" i="2"/>
  <c r="U14" i="13"/>
  <c r="U18" i="11"/>
  <c r="U18" i="5"/>
  <c r="U20" i="24"/>
  <c r="R10" i="21"/>
  <c r="U33" i="14"/>
  <c r="U32" i="13"/>
  <c r="U30" i="11"/>
  <c r="U22" i="9"/>
  <c r="R26" i="8"/>
  <c r="R35" i="5"/>
  <c r="U33" i="3"/>
  <c r="U31" i="24"/>
  <c r="U21" i="21"/>
  <c r="U20" i="20"/>
  <c r="U19" i="19"/>
  <c r="U18" i="18"/>
  <c r="U17" i="17"/>
  <c r="U14" i="15"/>
  <c r="U15" i="15"/>
  <c r="U13" i="13"/>
  <c r="U12" i="12"/>
  <c r="U11" i="11"/>
  <c r="U37" i="7"/>
  <c r="R12" i="2"/>
  <c r="R9" i="4"/>
  <c r="U30" i="24"/>
  <c r="U26" i="21"/>
  <c r="U25" i="20"/>
  <c r="U24" i="19"/>
  <c r="R23" i="18"/>
  <c r="U22" i="17"/>
  <c r="U21" i="16"/>
  <c r="U18" i="13"/>
  <c r="U16" i="11"/>
  <c r="U19" i="8"/>
  <c r="U23" i="24"/>
  <c r="R25" i="21"/>
  <c r="U24" i="20"/>
  <c r="U23" i="19"/>
  <c r="U22" i="18"/>
  <c r="U21" i="17"/>
  <c r="U19" i="15"/>
  <c r="U18" i="14"/>
  <c r="U16" i="12"/>
  <c r="U15" i="11"/>
  <c r="U14" i="10"/>
  <c r="U13" i="9"/>
  <c r="R38" i="16" l="1"/>
  <c r="U39" i="17"/>
  <c r="U39" i="8"/>
  <c r="U39" i="20"/>
  <c r="U39" i="21"/>
  <c r="U39" i="5"/>
  <c r="R38" i="3"/>
  <c r="U39" i="6"/>
  <c r="R38" i="11"/>
  <c r="U39" i="11"/>
  <c r="U39" i="12"/>
  <c r="U39" i="18"/>
  <c r="R38" i="18"/>
  <c r="R38" i="13"/>
  <c r="R38" i="10"/>
  <c r="R38" i="5"/>
  <c r="R38" i="21"/>
  <c r="R38" i="15"/>
  <c r="U39" i="15"/>
  <c r="R38" i="8"/>
  <c r="R38" i="6"/>
  <c r="U39" i="7"/>
  <c r="U39" i="3"/>
  <c r="U39" i="16"/>
  <c r="R38" i="20"/>
  <c r="R38" i="14"/>
  <c r="U39" i="14"/>
  <c r="U39" i="9"/>
  <c r="R38" i="12"/>
</calcChain>
</file>

<file path=xl/sharedStrings.xml><?xml version="1.0" encoding="utf-8"?>
<sst xmlns="http://schemas.openxmlformats.org/spreadsheetml/2006/main" count="787" uniqueCount="67">
  <si>
    <t>20181229cell5tetoff</t>
  </si>
  <si>
    <t>freq_QPD</t>
  </si>
  <si>
    <t>real_a_QPD</t>
  </si>
  <si>
    <t>imag_a_QPD</t>
  </si>
  <si>
    <t>20181229cell2tetoff</t>
  </si>
  <si>
    <t xml:space="preserve">20181128cell3tetoff </t>
  </si>
  <si>
    <t>20161221tetoff (2)</t>
  </si>
  <si>
    <t>20171111cell2tetoff</t>
  </si>
  <si>
    <t>20181128celltetoff　</t>
  </si>
  <si>
    <t xml:space="preserve">20171003cell2tetoff </t>
  </si>
  <si>
    <t>20171111cell1</t>
  </si>
  <si>
    <t>20171024cell1</t>
  </si>
  <si>
    <t>20171017cell2</t>
  </si>
  <si>
    <t>20171017cell1</t>
  </si>
  <si>
    <t>20170202cell1_psd_nofit</t>
  </si>
  <si>
    <t>20181104cell5tetoff</t>
  </si>
  <si>
    <t>20181104cell3tetoff　</t>
  </si>
  <si>
    <t>20181026celltetoff</t>
  </si>
  <si>
    <t>20181009cell3tetoff</t>
  </si>
  <si>
    <t>20181009celltetoff</t>
  </si>
  <si>
    <t>vv_AMR</t>
    <phoneticPr fontId="1"/>
  </si>
  <si>
    <t>vv_PMR</t>
    <phoneticPr fontId="1"/>
  </si>
  <si>
    <t>rA</t>
    <phoneticPr fontId="1"/>
  </si>
  <si>
    <t>iA</t>
    <phoneticPr fontId="1"/>
  </si>
  <si>
    <t>A^2</t>
    <phoneticPr fontId="1"/>
  </si>
  <si>
    <t>j</t>
    <phoneticPr fontId="1"/>
  </si>
  <si>
    <t>log-int-ra</t>
    <phoneticPr fontId="1"/>
  </si>
  <si>
    <t>log-int-ia</t>
    <phoneticPr fontId="1"/>
  </si>
  <si>
    <t>20171003cell1tetoff</t>
  </si>
  <si>
    <t>20171128celltetoff</t>
  </si>
  <si>
    <t>20180926cell2tetoff</t>
  </si>
  <si>
    <t>20180926cell3tetoff</t>
  </si>
  <si>
    <t>iaPMR</t>
    <phoneticPr fontId="1"/>
  </si>
  <si>
    <t>20161222teton</t>
  </si>
  <si>
    <t>20171112cell2teton</t>
  </si>
  <si>
    <t>20171129cell2</t>
  </si>
  <si>
    <t>20171129cell3</t>
  </si>
  <si>
    <t>20181010cell2teton</t>
  </si>
  <si>
    <t>20181010cell5teton</t>
  </si>
  <si>
    <t>20180927cell3teton</t>
  </si>
  <si>
    <t>20180927cell4teton</t>
  </si>
  <si>
    <t>20181027cellteton</t>
  </si>
  <si>
    <t>20181027cell2teton</t>
  </si>
  <si>
    <t>20181105cell3</t>
  </si>
  <si>
    <t>20190121cell1</t>
  </si>
  <si>
    <t xml:space="preserve">20190121cell2 </t>
  </si>
  <si>
    <t>20190121cell4_2</t>
  </si>
  <si>
    <t>20180712cell3tetoff　</t>
  </si>
  <si>
    <t>P</t>
    <phoneticPr fontId="1"/>
  </si>
  <si>
    <t>20190121cell4</t>
  </si>
  <si>
    <t>20190121cell6_2</t>
  </si>
  <si>
    <t>20171106cell2tetoff　</t>
  </si>
  <si>
    <t>20170112tetoff</t>
  </si>
  <si>
    <t>20170114cell2tetoff</t>
  </si>
  <si>
    <t>20180712tetoff　</t>
  </si>
  <si>
    <t>20171107cell2tetoff　</t>
  </si>
  <si>
    <t>20170113tetoff</t>
  </si>
  <si>
    <t>20170115cell2tetoff</t>
  </si>
  <si>
    <t>&lt;v.v&gt;_amr</t>
    <phoneticPr fontId="1"/>
  </si>
  <si>
    <t>freq</t>
    <phoneticPr fontId="1"/>
  </si>
  <si>
    <t>&lt;v.v&gt;</t>
    <phoneticPr fontId="1"/>
  </si>
  <si>
    <t>a"(虚部)int</t>
    <rPh sb="3" eb="5">
      <t>キョブ</t>
    </rPh>
    <phoneticPr fontId="1"/>
  </si>
  <si>
    <t>a'(実部)int</t>
    <rPh sb="3" eb="5">
      <t>ジツブ</t>
    </rPh>
    <phoneticPr fontId="1"/>
  </si>
  <si>
    <t>20180615cellteton</t>
  </si>
  <si>
    <t>20181106cell3</t>
  </si>
  <si>
    <t>G</t>
    <phoneticPr fontId="1"/>
  </si>
  <si>
    <t>G"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</si>
</sst>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+00"/>
    <numFmt numFmtId="165" formatCode="0.00000E+00"/>
  </numFmts>
  <fonts count="4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0.5"/>
      <color theme="1"/>
      <name val="游明朝"/>
      <family val="1"/>
      <charset val="128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64" fontId="0" fillId="0" borderId="0" xfId="0" applyNumberFormat="1">
      <alignment vertical="center"/>
    </xf>
    <xf numFmtId="11" fontId="0" fillId="0" borderId="0" xfId="0" applyNumberFormat="1">
      <alignment vertical="center"/>
    </xf>
    <xf numFmtId="0" fontId="0" fillId="2" borderId="0" xfId="0" applyFill="1">
      <alignment vertical="center"/>
    </xf>
    <xf numFmtId="11" fontId="0" fillId="2" borderId="0" xfId="0" applyNumberFormat="1" applyFill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165" fontId="2" fillId="0" borderId="0" xfId="0" applyNumberFormat="1" applyFont="1">
      <alignment vertical="center"/>
    </xf>
    <xf numFmtId="165" fontId="0" fillId="2" borderId="0" xfId="0" applyNumberFormat="1" applyFill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tabSelected="1" topLeftCell="A16" workbookViewId="0">
      <selection activeCell="U39" sqref="U39:V39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6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-5.7244313742629274</v>
      </c>
      <c r="C3">
        <v>-13.438474262943581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-0.50188806689627596</v>
      </c>
      <c r="C4">
        <v>1.4765918793303849</v>
      </c>
      <c r="D4" s="4"/>
      <c r="E4" s="1"/>
      <c r="F4" s="2"/>
      <c r="G4">
        <f>LOG10(H4)</f>
        <v>1.3659482428254754</v>
      </c>
      <c r="H4">
        <v>23.224599999999999</v>
      </c>
      <c r="I4">
        <v>2.2549153853584798</v>
      </c>
      <c r="J4">
        <v>2.3891981434329299</v>
      </c>
      <c r="K4">
        <f>10^J4*1.38*10^-23*310*4*PI()*H4</f>
        <v>3.0591236426889115E-16</v>
      </c>
      <c r="L4" s="3">
        <v>211.08</v>
      </c>
      <c r="M4">
        <f>L4*1.38*10^-23*310*4*PI()*H4</f>
        <v>2.6353965470987555E-16</v>
      </c>
      <c r="N4">
        <f>10^I4</f>
        <v>179.85204709091889</v>
      </c>
      <c r="O4">
        <f>10^J4</f>
        <v>245.01808625712616</v>
      </c>
      <c r="P4">
        <f>N4^2+O4^2</f>
        <v>92380.621435898618</v>
      </c>
      <c r="Q4">
        <f>O4/2/PI()/H4/P4*(M4-K4)/2/PI()</f>
        <v>-1.2257319899117857E-22</v>
      </c>
      <c r="T4">
        <f>(M4-K4)/(2*PI()*H4)^2</f>
        <v>-1.9898943268397675E-21</v>
      </c>
      <c r="W4" s="11">
        <v>1.4355363774452501</v>
      </c>
    </row>
    <row r="5" spans="1:23">
      <c r="A5">
        <v>12000</v>
      </c>
      <c r="B5">
        <v>7.1389869401339752</v>
      </c>
      <c r="C5">
        <v>11.357980748551872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2.2646964139083998</v>
      </c>
      <c r="J5">
        <v>2.4017022446379599</v>
      </c>
      <c r="K5">
        <f t="shared" ref="K5:K38" si="1">10^J5*1.38*10^-23*310*4*PI()*H5</f>
        <v>2.958728747199345E-16</v>
      </c>
      <c r="L5" s="3">
        <v>292.947</v>
      </c>
      <c r="M5">
        <f t="shared" ref="M5:M38" si="2">L5*1.38*10^-23*310*4*PI()*H5</f>
        <v>3.4370983679634421E-16</v>
      </c>
      <c r="N5">
        <f t="shared" ref="N5:N38" si="3">10^I5</f>
        <v>183.94856910850766</v>
      </c>
      <c r="O5">
        <f t="shared" ref="O5:O38" si="4">10^J5</f>
        <v>252.17512492066837</v>
      </c>
      <c r="P5">
        <f t="shared" ref="P5:P38" si="5">N5^2+O5^2</f>
        <v>97429.369705822115</v>
      </c>
      <c r="Q5">
        <f t="shared" ref="Q5:Q38" si="6">O5/2/PI()/H5/P5*(M5-K5)/2/PI()</f>
        <v>1.4370237440937094E-22</v>
      </c>
      <c r="T5">
        <f t="shared" ref="T5:T38" si="7">(M5-K5)/(2*PI()*H5)^2</f>
        <v>2.5438958684188966E-21</v>
      </c>
      <c r="W5" s="11">
        <v>1.36375955363524</v>
      </c>
    </row>
    <row r="6" spans="1:23">
      <c r="A6">
        <v>4800</v>
      </c>
      <c r="B6">
        <v>14.746913331635001</v>
      </c>
      <c r="C6">
        <v>19.599735351569819</v>
      </c>
      <c r="D6" s="4"/>
      <c r="E6" s="1"/>
      <c r="F6" s="2"/>
      <c r="G6">
        <f t="shared" si="0"/>
        <v>1.3116542796855051</v>
      </c>
      <c r="H6">
        <v>20.4953</v>
      </c>
      <c r="I6">
        <v>2.2746140900264402</v>
      </c>
      <c r="J6">
        <v>2.4142928434330502</v>
      </c>
      <c r="K6">
        <f t="shared" si="1"/>
        <v>2.8602089901358914E-16</v>
      </c>
      <c r="L6" s="3">
        <v>290.93</v>
      </c>
      <c r="M6">
        <f t="shared" si="2"/>
        <v>3.20548265247829E-16</v>
      </c>
      <c r="N6">
        <f t="shared" si="3"/>
        <v>188.19760401429338</v>
      </c>
      <c r="O6">
        <f t="shared" si="4"/>
        <v>259.59291991703282</v>
      </c>
      <c r="P6">
        <f t="shared" si="5"/>
        <v>102806.8222277718</v>
      </c>
      <c r="Q6">
        <f t="shared" si="6"/>
        <v>1.0775076027641894E-22</v>
      </c>
      <c r="T6">
        <f t="shared" si="7"/>
        <v>2.0820691789751286E-21</v>
      </c>
      <c r="W6" s="11">
        <v>1.2955715712626199</v>
      </c>
    </row>
    <row r="7" spans="1:23">
      <c r="A7">
        <v>1200</v>
      </c>
      <c r="B7">
        <v>35.834292595166644</v>
      </c>
      <c r="C7">
        <v>39.665919151038359</v>
      </c>
      <c r="D7" s="4"/>
      <c r="E7" s="1"/>
      <c r="F7" s="2"/>
      <c r="G7">
        <f t="shared" si="0"/>
        <v>1.2840267085035566</v>
      </c>
      <c r="H7">
        <v>19.232099999999999</v>
      </c>
      <c r="I7">
        <v>2.2846978876274999</v>
      </c>
      <c r="J7">
        <v>2.42694452839386</v>
      </c>
      <c r="K7">
        <f t="shared" si="1"/>
        <v>2.7632608321270709E-16</v>
      </c>
      <c r="L7" s="3">
        <v>298.27</v>
      </c>
      <c r="M7">
        <f t="shared" si="2"/>
        <v>3.0838051329208961E-16</v>
      </c>
      <c r="N7">
        <f t="shared" si="3"/>
        <v>192.61845170997199</v>
      </c>
      <c r="O7">
        <f t="shared" si="4"/>
        <v>267.26650124545438</v>
      </c>
      <c r="P7">
        <f t="shared" si="5"/>
        <v>108533.25062713327</v>
      </c>
      <c r="Q7">
        <f t="shared" si="6"/>
        <v>1.0396408418855411E-22</v>
      </c>
      <c r="T7">
        <f t="shared" si="7"/>
        <v>2.1952041037575461E-21</v>
      </c>
      <c r="W7" s="11">
        <v>1.2307929882431701</v>
      </c>
    </row>
    <row r="8" spans="1:23">
      <c r="A8">
        <v>340</v>
      </c>
      <c r="B8">
        <v>63.267928671764196</v>
      </c>
      <c r="C8">
        <v>65.62692416657346</v>
      </c>
      <c r="D8" s="4"/>
      <c r="E8" s="1"/>
      <c r="F8" s="2"/>
      <c r="G8">
        <f t="shared" si="0"/>
        <v>1.2560463071607584</v>
      </c>
      <c r="H8">
        <v>18.0321</v>
      </c>
      <c r="I8">
        <v>2.29497721630073</v>
      </c>
      <c r="J8">
        <v>2.4396269139890698</v>
      </c>
      <c r="K8">
        <f t="shared" si="1"/>
        <v>2.6676193894680977E-16</v>
      </c>
      <c r="L8" s="3">
        <v>354.262</v>
      </c>
      <c r="M8">
        <f t="shared" si="2"/>
        <v>3.4341678770550527E-16</v>
      </c>
      <c r="N8">
        <f t="shared" si="3"/>
        <v>197.23192627584987</v>
      </c>
      <c r="O8">
        <f t="shared" si="4"/>
        <v>275.18636653318083</v>
      </c>
      <c r="P8">
        <f t="shared" si="5"/>
        <v>114627.96906821642</v>
      </c>
      <c r="Q8">
        <f t="shared" si="6"/>
        <v>2.5850556890275688E-22</v>
      </c>
      <c r="T8">
        <f t="shared" si="7"/>
        <v>5.9715528469787535E-21</v>
      </c>
      <c r="W8" s="11">
        <v>1.16925333459751</v>
      </c>
    </row>
    <row r="9" spans="1:23">
      <c r="A9">
        <v>94</v>
      </c>
      <c r="B9">
        <v>117.69904025532718</v>
      </c>
      <c r="C9">
        <v>126.7963516531903</v>
      </c>
      <c r="D9" s="4"/>
      <c r="F9" s="2"/>
      <c r="G9">
        <f t="shared" si="0"/>
        <v>1.22768107275287</v>
      </c>
      <c r="H9">
        <v>16.891999999999999</v>
      </c>
      <c r="I9">
        <v>2.30548646328729</v>
      </c>
      <c r="J9">
        <v>2.4523101344765998</v>
      </c>
      <c r="K9">
        <f t="shared" si="1"/>
        <v>2.5730122358673221E-16</v>
      </c>
      <c r="L9" s="3">
        <v>412.245</v>
      </c>
      <c r="M9">
        <f t="shared" si="2"/>
        <v>3.7435799614365884E-16</v>
      </c>
      <c r="N9">
        <f t="shared" si="3"/>
        <v>202.0628449167844</v>
      </c>
      <c r="O9">
        <f t="shared" si="4"/>
        <v>283.34146461455015</v>
      </c>
      <c r="P9">
        <f t="shared" si="5"/>
        <v>121111.77886578284</v>
      </c>
      <c r="Q9">
        <f t="shared" si="6"/>
        <v>4.1065724357898068E-22</v>
      </c>
      <c r="T9">
        <f t="shared" si="7"/>
        <v>1.039141437835622E-20</v>
      </c>
      <c r="W9" s="11">
        <v>1.1107906638458001</v>
      </c>
    </row>
    <row r="10" spans="1:23">
      <c r="A10">
        <v>24</v>
      </c>
      <c r="B10">
        <v>185.30260092693206</v>
      </c>
      <c r="C10">
        <v>239.24961305267772</v>
      </c>
      <c r="D10" s="4">
        <f>LOG10(A10)</f>
        <v>1.3802112417116059</v>
      </c>
      <c r="E10" s="4">
        <f t="shared" ref="E10:F10" si="8">LOG10(B10)</f>
        <v>2.2678815151650227</v>
      </c>
      <c r="F10" s="4">
        <f t="shared" si="8"/>
        <v>2.3788512440487861</v>
      </c>
      <c r="G10">
        <f t="shared" si="0"/>
        <v>1.1989043994567323</v>
      </c>
      <c r="H10">
        <v>15.808999999999999</v>
      </c>
      <c r="I10">
        <v>2.3162600723457301</v>
      </c>
      <c r="J10">
        <v>2.46495788437853</v>
      </c>
      <c r="K10">
        <f t="shared" si="1"/>
        <v>2.4792077914190482E-16</v>
      </c>
      <c r="L10" s="3">
        <v>400.23399999999998</v>
      </c>
      <c r="M10">
        <f t="shared" si="2"/>
        <v>3.4014886255136857E-16</v>
      </c>
      <c r="N10">
        <f t="shared" si="3"/>
        <v>207.13814008168899</v>
      </c>
      <c r="O10">
        <f t="shared" si="4"/>
        <v>291.7144110811077</v>
      </c>
      <c r="P10">
        <f t="shared" si="5"/>
        <v>128003.5067088989</v>
      </c>
      <c r="Q10">
        <f t="shared" si="6"/>
        <v>3.3677129302433317E-22</v>
      </c>
      <c r="T10">
        <f t="shared" si="7"/>
        <v>9.3474822261520717E-21</v>
      </c>
      <c r="W10" s="11">
        <v>1.05525112683278</v>
      </c>
    </row>
    <row r="11" spans="1:23">
      <c r="A11">
        <v>6</v>
      </c>
      <c r="B11">
        <v>275.08375356780971</v>
      </c>
      <c r="C11">
        <v>411.66796746858665</v>
      </c>
      <c r="D11" s="4">
        <f t="shared" ref="D11:D15" si="9">LOG10(A11)</f>
        <v>0.77815125038364363</v>
      </c>
      <c r="E11" s="4">
        <f t="shared" ref="E11:E15" si="10">LOG10(B11)</f>
        <v>2.439464941737548</v>
      </c>
      <c r="F11" s="4">
        <f t="shared" ref="F11:F15" si="11">LOG10(C11)</f>
        <v>2.6145470751761111</v>
      </c>
      <c r="G11">
        <f t="shared" si="0"/>
        <v>1.1696773724418428</v>
      </c>
      <c r="H11">
        <v>14.780099999999999</v>
      </c>
      <c r="I11">
        <v>2.3273394685368798</v>
      </c>
      <c r="J11">
        <v>2.4775346109969498</v>
      </c>
      <c r="K11">
        <f t="shared" si="1"/>
        <v>2.3859570834969343E-16</v>
      </c>
      <c r="L11" s="3">
        <v>451.91699999999997</v>
      </c>
      <c r="M11">
        <f t="shared" si="2"/>
        <v>3.5907626192764724E-16</v>
      </c>
      <c r="N11">
        <f t="shared" si="3"/>
        <v>212.49047558631418</v>
      </c>
      <c r="O11">
        <f t="shared" si="4"/>
        <v>300.28567232883501</v>
      </c>
      <c r="P11">
        <f t="shared" si="5"/>
        <v>135323.68722087843</v>
      </c>
      <c r="Q11">
        <f t="shared" si="6"/>
        <v>4.5818475342720185E-22</v>
      </c>
      <c r="T11">
        <f t="shared" si="7"/>
        <v>1.3970195147064651E-20</v>
      </c>
      <c r="U11">
        <f>(T11+T12)*(H11-H12)/2</f>
        <v>9.6876935171091379E-21</v>
      </c>
      <c r="V11">
        <f>T11*W11*2</f>
        <v>2.8009921823510971E-20</v>
      </c>
      <c r="W11" s="11">
        <v>1.0024885668614401</v>
      </c>
    </row>
    <row r="12" spans="1:23">
      <c r="A12">
        <v>1.6</v>
      </c>
      <c r="B12">
        <v>817.68140960073822</v>
      </c>
      <c r="C12">
        <v>453.02824780549798</v>
      </c>
      <c r="D12" s="4">
        <f t="shared" si="9"/>
        <v>0.20411998265592479</v>
      </c>
      <c r="E12" s="4">
        <f t="shared" si="10"/>
        <v>2.9125841239602566</v>
      </c>
      <c r="F12" s="4">
        <f t="shared" si="11"/>
        <v>2.6561252825505246</v>
      </c>
      <c r="G12">
        <f t="shared" si="0"/>
        <v>1.1399640487494762</v>
      </c>
      <c r="H12">
        <v>13.8027</v>
      </c>
      <c r="I12">
        <v>2.3387677873891501</v>
      </c>
      <c r="J12">
        <v>2.4899979226274702</v>
      </c>
      <c r="K12">
        <f t="shared" si="1"/>
        <v>2.2930452005461153E-16</v>
      </c>
      <c r="L12" s="3">
        <v>368.35700000000003</v>
      </c>
      <c r="M12">
        <f t="shared" si="2"/>
        <v>2.7332768328289285E-16</v>
      </c>
      <c r="N12">
        <f t="shared" si="3"/>
        <v>218.15631414803681</v>
      </c>
      <c r="O12">
        <f t="shared" si="4"/>
        <v>309.02806506553054</v>
      </c>
      <c r="P12">
        <f t="shared" si="5"/>
        <v>143090.5224008027</v>
      </c>
      <c r="Q12">
        <f t="shared" si="6"/>
        <v>1.7447954215411416E-22</v>
      </c>
      <c r="T12">
        <f t="shared" si="7"/>
        <v>5.8532006317549608E-21</v>
      </c>
      <c r="U12">
        <f t="shared" ref="U12:U37" si="12">(T12+T13)*(H12-H13)/2</f>
        <v>8.0412871286235768E-21</v>
      </c>
      <c r="V12">
        <f t="shared" ref="V12:V38" si="13">T12*W12*2</f>
        <v>1.1148756714106762E-20</v>
      </c>
      <c r="W12" s="11">
        <v>0.95236413507015205</v>
      </c>
    </row>
    <row r="13" spans="1:23">
      <c r="A13">
        <v>0.5</v>
      </c>
      <c r="B13">
        <v>949.26213052307946</v>
      </c>
      <c r="C13">
        <v>986.22354957829998</v>
      </c>
      <c r="D13" s="4">
        <f t="shared" si="9"/>
        <v>-0.3010299956639812</v>
      </c>
      <c r="E13" s="4">
        <f t="shared" si="10"/>
        <v>2.9773861556517871</v>
      </c>
      <c r="F13" s="4">
        <f t="shared" si="11"/>
        <v>2.9939753686370145</v>
      </c>
      <c r="G13">
        <f t="shared" si="0"/>
        <v>1.10972025158662</v>
      </c>
      <c r="H13">
        <v>12.8742</v>
      </c>
      <c r="I13">
        <v>2.3505946095125498</v>
      </c>
      <c r="J13">
        <v>2.5023024553442599</v>
      </c>
      <c r="K13">
        <f t="shared" si="1"/>
        <v>2.2002566952005009E-16</v>
      </c>
      <c r="L13" s="3">
        <v>426.32900000000001</v>
      </c>
      <c r="M13">
        <f t="shared" si="2"/>
        <v>2.9506369137806692E-16</v>
      </c>
      <c r="N13">
        <f t="shared" si="3"/>
        <v>224.17883582346164</v>
      </c>
      <c r="O13">
        <f t="shared" si="4"/>
        <v>317.90873090048439</v>
      </c>
      <c r="P13">
        <f t="shared" si="5"/>
        <v>151322.11161391917</v>
      </c>
      <c r="Q13">
        <f t="shared" si="6"/>
        <v>3.1017118607012112E-22</v>
      </c>
      <c r="T13">
        <f t="shared" si="7"/>
        <v>1.1467827108952806E-20</v>
      </c>
      <c r="U13">
        <f t="shared" si="12"/>
        <v>1.3325476486499729E-20</v>
      </c>
      <c r="V13">
        <f t="shared" si="13"/>
        <v>2.0750939691795855E-20</v>
      </c>
      <c r="W13" s="11">
        <v>0.90474592504083995</v>
      </c>
    </row>
    <row r="14" spans="1:23">
      <c r="A14">
        <v>0.2</v>
      </c>
      <c r="B14">
        <v>2484.7110202198364</v>
      </c>
      <c r="C14">
        <v>390.08340737903103</v>
      </c>
      <c r="D14" s="4">
        <f t="shared" si="9"/>
        <v>-0.69897000433601875</v>
      </c>
      <c r="E14" s="4">
        <f t="shared" si="10"/>
        <v>3.3952758861792973</v>
      </c>
      <c r="F14" s="4">
        <f t="shared" si="11"/>
        <v>2.5911574775176764</v>
      </c>
      <c r="G14">
        <f t="shared" si="0"/>
        <v>1.0788916198402232</v>
      </c>
      <c r="H14">
        <v>11.992000000000001</v>
      </c>
      <c r="I14">
        <v>2.3628774897728002</v>
      </c>
      <c r="J14">
        <v>2.5143991609343201</v>
      </c>
      <c r="K14">
        <f t="shared" si="1"/>
        <v>2.1073730656621279E-16</v>
      </c>
      <c r="L14" s="3">
        <v>491.93700000000001</v>
      </c>
      <c r="M14">
        <f t="shared" si="2"/>
        <v>3.1714053349307709E-16</v>
      </c>
      <c r="N14">
        <f t="shared" si="3"/>
        <v>230.60965696624064</v>
      </c>
      <c r="O14">
        <f t="shared" si="4"/>
        <v>326.88813769220087</v>
      </c>
      <c r="P14">
        <f t="shared" si="5"/>
        <v>160036.66844996245</v>
      </c>
      <c r="Q14">
        <f t="shared" si="6"/>
        <v>4.5907442784636728E-22</v>
      </c>
      <c r="T14">
        <f t="shared" si="7"/>
        <v>1.8741822599729451E-20</v>
      </c>
      <c r="U14">
        <f t="shared" si="12"/>
        <v>7.4609260221389806E-21</v>
      </c>
      <c r="V14">
        <f t="shared" si="13"/>
        <v>3.2217516370743143E-20</v>
      </c>
      <c r="W14" s="11">
        <v>0.85950862567678499</v>
      </c>
    </row>
    <row r="15" spans="1:23">
      <c r="A15">
        <v>0.1</v>
      </c>
      <c r="B15">
        <v>2095.2119074271295</v>
      </c>
      <c r="C15">
        <v>2887.7801427173799</v>
      </c>
      <c r="D15" s="4">
        <f t="shared" si="9"/>
        <v>-1</v>
      </c>
      <c r="E15" s="4">
        <f t="shared" si="10"/>
        <v>3.3212279535897613</v>
      </c>
      <c r="F15" s="4">
        <f t="shared" si="11"/>
        <v>3.4605641257261044</v>
      </c>
      <c r="G15">
        <f t="shared" si="0"/>
        <v>1.0474306401555422</v>
      </c>
      <c r="H15">
        <v>11.154</v>
      </c>
      <c r="I15">
        <v>2.37567594613073</v>
      </c>
      <c r="J15">
        <v>2.5262271058648502</v>
      </c>
      <c r="K15">
        <f t="shared" si="1"/>
        <v>2.0142268935294408E-16</v>
      </c>
      <c r="L15" s="3">
        <v>328.25200000000001</v>
      </c>
      <c r="M15">
        <f t="shared" si="2"/>
        <v>1.9682880931420614E-16</v>
      </c>
      <c r="N15">
        <f t="shared" si="3"/>
        <v>237.50674411498363</v>
      </c>
      <c r="O15">
        <f t="shared" si="4"/>
        <v>335.91322762074225</v>
      </c>
      <c r="P15">
        <f t="shared" si="5"/>
        <v>169247.14999068491</v>
      </c>
      <c r="Q15">
        <f t="shared" si="6"/>
        <v>-2.0705943039215907E-23</v>
      </c>
      <c r="T15">
        <f t="shared" si="7"/>
        <v>-9.3531658030469609E-22</v>
      </c>
      <c r="U15">
        <f t="shared" si="12"/>
        <v>1.5544538614947448E-20</v>
      </c>
      <c r="V15">
        <f t="shared" si="13"/>
        <v>-1.5274340646393938E-21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2.3890623244771199</v>
      </c>
      <c r="J16">
        <v>2.53772142945071</v>
      </c>
      <c r="K16">
        <f t="shared" si="1"/>
        <v>1.9206303507977854E-16</v>
      </c>
      <c r="L16" s="3">
        <v>649.08100000000002</v>
      </c>
      <c r="M16">
        <f t="shared" si="2"/>
        <v>3.614275507105733E-16</v>
      </c>
      <c r="N16">
        <f t="shared" si="3"/>
        <v>244.94147257919457</v>
      </c>
      <c r="O16">
        <f t="shared" si="4"/>
        <v>344.92242394782875</v>
      </c>
      <c r="P16">
        <f t="shared" si="5"/>
        <v>178967.80353131003</v>
      </c>
      <c r="Q16">
        <f t="shared" si="6"/>
        <v>7.9824736807239507E-22</v>
      </c>
      <c r="T16">
        <f t="shared" si="7"/>
        <v>3.9987040270663858E-20</v>
      </c>
      <c r="U16">
        <f t="shared" si="12"/>
        <v>1.6069527669066272E-20</v>
      </c>
      <c r="V16">
        <f t="shared" si="13"/>
        <v>6.2036416431167356E-20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2.40311850785519</v>
      </c>
      <c r="J17">
        <v>2.5488062460744501</v>
      </c>
      <c r="K17">
        <f t="shared" si="1"/>
        <v>1.8264155460756592E-16</v>
      </c>
      <c r="L17" s="3">
        <v>371.51600000000002</v>
      </c>
      <c r="M17">
        <f t="shared" si="2"/>
        <v>1.9176567400481753E-16</v>
      </c>
      <c r="N17">
        <f t="shared" si="3"/>
        <v>252.99882713467622</v>
      </c>
      <c r="O17">
        <f t="shared" si="4"/>
        <v>353.8394457387605</v>
      </c>
      <c r="P17">
        <f t="shared" si="5"/>
        <v>189210.75989223502</v>
      </c>
      <c r="Q17">
        <f t="shared" si="6"/>
        <v>4.5014137629491848E-23</v>
      </c>
      <c r="T17">
        <f t="shared" si="7"/>
        <v>2.5069508152951582E-21</v>
      </c>
      <c r="U17">
        <f t="shared" si="12"/>
        <v>8.5865944764896918E-21</v>
      </c>
      <c r="V17">
        <f t="shared" si="13"/>
        <v>3.6948504059713964E-21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2.4179377018386501</v>
      </c>
      <c r="J18">
        <v>2.5593921715882701</v>
      </c>
      <c r="K18">
        <f t="shared" si="1"/>
        <v>1.7314377340805786E-16</v>
      </c>
      <c r="L18" s="3">
        <v>502.137</v>
      </c>
      <c r="M18">
        <f t="shared" si="2"/>
        <v>2.397932368548274E-16</v>
      </c>
      <c r="N18">
        <f t="shared" si="3"/>
        <v>261.78074651343201</v>
      </c>
      <c r="O18">
        <f t="shared" si="4"/>
        <v>362.57025464165696</v>
      </c>
      <c r="P18">
        <f t="shared" si="5"/>
        <v>199986.3487960457</v>
      </c>
      <c r="Q18">
        <f t="shared" si="6"/>
        <v>3.4455985717180073E-22</v>
      </c>
      <c r="T18">
        <f t="shared" si="7"/>
        <v>2.1394827849653759E-20</v>
      </c>
      <c r="U18">
        <f t="shared" si="12"/>
        <v>4.6060881957065366E-21</v>
      </c>
      <c r="V18">
        <f t="shared" si="13"/>
        <v>2.995597409314686E-20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2.43362978794632</v>
      </c>
      <c r="J19">
        <v>2.5693751651923198</v>
      </c>
      <c r="K19">
        <f t="shared" si="1"/>
        <v>1.6355607203763867E-16</v>
      </c>
      <c r="L19" s="3">
        <v>323.43400000000003</v>
      </c>
      <c r="M19">
        <f t="shared" si="2"/>
        <v>1.4258609613753588E-16</v>
      </c>
      <c r="N19">
        <f t="shared" si="3"/>
        <v>271.41246411155282</v>
      </c>
      <c r="O19">
        <f t="shared" si="4"/>
        <v>371.00107258982439</v>
      </c>
      <c r="P19">
        <f t="shared" si="5"/>
        <v>211306.52153790509</v>
      </c>
      <c r="Q19">
        <f t="shared" si="6"/>
        <v>-1.1372595604021451E-22</v>
      </c>
      <c r="T19">
        <f t="shared" si="7"/>
        <v>-7.8987154651520207E-21</v>
      </c>
      <c r="U19">
        <f t="shared" si="12"/>
        <v>-5.6841600267911184E-21</v>
      </c>
      <c r="V19">
        <f t="shared" si="13"/>
        <v>-1.0506419159658682E-20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2.4503224306962998</v>
      </c>
      <c r="J20">
        <v>2.5786306129662999</v>
      </c>
      <c r="K20">
        <f t="shared" si="1"/>
        <v>1.5386762983561352E-16</v>
      </c>
      <c r="L20" s="3">
        <v>325.56799999999998</v>
      </c>
      <c r="M20">
        <f t="shared" si="2"/>
        <v>1.3217775238721953E-16</v>
      </c>
      <c r="N20">
        <f t="shared" si="3"/>
        <v>282.04761436469624</v>
      </c>
      <c r="O20">
        <f t="shared" si="4"/>
        <v>378.99249764489662</v>
      </c>
      <c r="P20">
        <f t="shared" si="5"/>
        <v>223186.17003993335</v>
      </c>
      <c r="Q20">
        <f t="shared" si="6"/>
        <v>-1.2353632795912955E-22</v>
      </c>
      <c r="T20">
        <f t="shared" si="7"/>
        <v>-9.6330840129527211E-21</v>
      </c>
      <c r="U20">
        <f t="shared" si="12"/>
        <v>-1.6221774281235669E-21</v>
      </c>
      <c r="V20">
        <f t="shared" si="13"/>
        <v>-1.2172708030102269E-20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2.4681679171211401</v>
      </c>
      <c r="J21">
        <v>2.58700930535672</v>
      </c>
      <c r="K21">
        <f t="shared" si="1"/>
        <v>1.4406953843552144E-16</v>
      </c>
      <c r="L21" s="3">
        <v>408.61599999999999</v>
      </c>
      <c r="M21">
        <f t="shared" si="2"/>
        <v>1.5236254823816179E-16</v>
      </c>
      <c r="N21">
        <f t="shared" si="3"/>
        <v>293.87856945947959</v>
      </c>
      <c r="O21">
        <f t="shared" si="4"/>
        <v>386.3752555867548</v>
      </c>
      <c r="P21">
        <f t="shared" si="5"/>
        <v>235650.45171728029</v>
      </c>
      <c r="Q21">
        <f t="shared" si="6"/>
        <v>4.9657088869922019E-23</v>
      </c>
      <c r="R21">
        <f t="shared" ref="R21:R26" si="14">(Q21+Q22)*(H21-H22)/2</f>
        <v>4.2891716899121185E-23</v>
      </c>
      <c r="T21">
        <f t="shared" si="7"/>
        <v>4.3664451761501253E-21</v>
      </c>
      <c r="U21">
        <f t="shared" si="12"/>
        <v>4.1046480739453855E-21</v>
      </c>
      <c r="V21">
        <f t="shared" si="13"/>
        <v>5.2417158300571807E-21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2.4873481947245999</v>
      </c>
      <c r="J22">
        <v>2.5943293692590799</v>
      </c>
      <c r="K22">
        <f t="shared" si="1"/>
        <v>1.3415612365432217E-16</v>
      </c>
      <c r="L22" s="3">
        <v>438.00099999999998</v>
      </c>
      <c r="M22">
        <f t="shared" si="2"/>
        <v>1.4953960664733791E-16</v>
      </c>
      <c r="N22">
        <f t="shared" si="3"/>
        <v>307.14835572251201</v>
      </c>
      <c r="O22">
        <f t="shared" si="4"/>
        <v>392.9428305592163</v>
      </c>
      <c r="P22">
        <f t="shared" si="5"/>
        <v>248744.18051093176</v>
      </c>
      <c r="Q22">
        <f t="shared" si="6"/>
        <v>9.6926134188487507E-23</v>
      </c>
      <c r="R22">
        <f t="shared" si="14"/>
        <v>1.254068831606322E-22</v>
      </c>
      <c r="T22">
        <f t="shared" si="7"/>
        <v>9.6612643141112735E-21</v>
      </c>
      <c r="U22">
        <f t="shared" si="12"/>
        <v>1.3881975218390808E-20</v>
      </c>
      <c r="V22">
        <f t="shared" si="13"/>
        <v>1.1018006610400117E-20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2.50808215719481</v>
      </c>
      <c r="J23">
        <v>2.6003708560253802</v>
      </c>
      <c r="K23">
        <f t="shared" si="1"/>
        <v>1.2412669667998388E-16</v>
      </c>
      <c r="L23" s="3">
        <v>569.84900000000005</v>
      </c>
      <c r="M23">
        <f t="shared" si="2"/>
        <v>1.7752279718400432E-16</v>
      </c>
      <c r="N23">
        <f t="shared" si="3"/>
        <v>322.16781911715606</v>
      </c>
      <c r="O23">
        <f t="shared" si="4"/>
        <v>398.44727042620968</v>
      </c>
      <c r="P23">
        <f t="shared" si="5"/>
        <v>262552.33098480164</v>
      </c>
      <c r="Q23">
        <f t="shared" si="6"/>
        <v>3.5421021792544967E-22</v>
      </c>
      <c r="R23">
        <f t="shared" si="14"/>
        <v>1.2372250181613614E-22</v>
      </c>
      <c r="T23">
        <f t="shared" si="7"/>
        <v>4.0277491058184628E-20</v>
      </c>
      <c r="U23">
        <f t="shared" si="12"/>
        <v>1.4582600751307894E-20</v>
      </c>
      <c r="V23">
        <f t="shared" si="13"/>
        <v>4.3637019375479021E-20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2.5305649240337398</v>
      </c>
      <c r="J24">
        <v>2.6050701302763501</v>
      </c>
      <c r="K24">
        <f t="shared" si="1"/>
        <v>1.1404056372848108E-16</v>
      </c>
      <c r="L24" s="3">
        <v>460.572</v>
      </c>
      <c r="M24">
        <f t="shared" si="2"/>
        <v>1.304027521052299E-16</v>
      </c>
      <c r="N24">
        <f t="shared" si="3"/>
        <v>339.28520655190056</v>
      </c>
      <c r="O24">
        <f t="shared" si="4"/>
        <v>402.78207069716802</v>
      </c>
      <c r="P24">
        <f t="shared" si="5"/>
        <v>277347.8478600643</v>
      </c>
      <c r="Q24">
        <f t="shared" si="6"/>
        <v>1.142847810943208E-22</v>
      </c>
      <c r="R24">
        <f t="shared" si="14"/>
        <v>1.7501608275969055E-22</v>
      </c>
      <c r="T24">
        <f t="shared" si="7"/>
        <v>1.4941854043990382E-20</v>
      </c>
      <c r="U24">
        <f t="shared" si="12"/>
        <v>2.5989469834100833E-20</v>
      </c>
      <c r="V24">
        <f t="shared" si="13"/>
        <v>1.5378740263749421E-20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2.5551804951644499</v>
      </c>
      <c r="J25">
        <v>2.6087000367396902</v>
      </c>
      <c r="K25">
        <f t="shared" si="1"/>
        <v>1.0393399805407983E-16</v>
      </c>
      <c r="L25" s="3">
        <v>712.51800000000003</v>
      </c>
      <c r="M25">
        <f t="shared" si="2"/>
        <v>1.8232802899074835E-16</v>
      </c>
      <c r="N25">
        <f t="shared" si="3"/>
        <v>359.07113556836123</v>
      </c>
      <c r="O25">
        <f t="shared" si="4"/>
        <v>406.16269936891882</v>
      </c>
      <c r="P25">
        <f t="shared" si="5"/>
        <v>293900.21875699918</v>
      </c>
      <c r="Q25">
        <f t="shared" si="6"/>
        <v>5.7652272930508878E-22</v>
      </c>
      <c r="R25">
        <f t="shared" si="14"/>
        <v>1.5847040053704157E-22</v>
      </c>
      <c r="T25">
        <f t="shared" si="7"/>
        <v>8.7641409560117814E-20</v>
      </c>
      <c r="U25">
        <f t="shared" si="12"/>
        <v>2.4691378618393213E-20</v>
      </c>
      <c r="V25">
        <f t="shared" si="13"/>
        <v>8.5693766106235693E-20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2.5812004407889799</v>
      </c>
      <c r="J26">
        <v>2.6115064665087901</v>
      </c>
      <c r="K26">
        <f t="shared" si="1"/>
        <v>9.4278877467524895E-17</v>
      </c>
      <c r="L26" s="3">
        <v>463.702</v>
      </c>
      <c r="M26">
        <f t="shared" si="2"/>
        <v>1.0694165614857818E-16</v>
      </c>
      <c r="N26">
        <f t="shared" si="3"/>
        <v>381.24173804698125</v>
      </c>
      <c r="O26">
        <f t="shared" si="4"/>
        <v>408.79583890778804</v>
      </c>
      <c r="P26">
        <f t="shared" si="5"/>
        <v>312459.30073740525</v>
      </c>
      <c r="Q26">
        <f t="shared" si="6"/>
        <v>9.7819400639769242E-23</v>
      </c>
      <c r="R26">
        <f t="shared" si="14"/>
        <v>3.913798498470947E-23</v>
      </c>
      <c r="T26">
        <f t="shared" si="7"/>
        <v>1.7428286688364E-20</v>
      </c>
      <c r="U26">
        <f t="shared" si="12"/>
        <v>7.5521796852165969E-21</v>
      </c>
      <c r="V26">
        <f t="shared" si="13"/>
        <v>1.6188931110692356E-20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2.6095595603903599</v>
      </c>
      <c r="J27">
        <v>2.61407180417322</v>
      </c>
      <c r="K27">
        <f t="shared" si="1"/>
        <v>8.4889440814640325E-17</v>
      </c>
      <c r="L27" s="3">
        <v>456.72300000000001</v>
      </c>
      <c r="M27">
        <f t="shared" si="2"/>
        <v>9.4283294897449745E-17</v>
      </c>
      <c r="N27">
        <f t="shared" si="3"/>
        <v>406.96734265035343</v>
      </c>
      <c r="O27">
        <f t="shared" si="4"/>
        <v>411.21770425349951</v>
      </c>
      <c r="P27">
        <f t="shared" si="5"/>
        <v>334722.4182754088</v>
      </c>
      <c r="Q27">
        <f t="shared" si="6"/>
        <v>7.6127199292272777E-23</v>
      </c>
      <c r="R27">
        <f>(Q27+Q28)*(H27-H28)/2</f>
        <v>6.763247172939699E-23</v>
      </c>
      <c r="T27">
        <f t="shared" si="7"/>
        <v>1.6136956357043084E-20</v>
      </c>
      <c r="U27">
        <f t="shared" si="12"/>
        <v>1.6626951848044589E-20</v>
      </c>
      <c r="V27">
        <f t="shared" si="13"/>
        <v>1.4239957983220432E-20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2.6404468381536499</v>
      </c>
      <c r="J28">
        <v>2.6170650251673302</v>
      </c>
      <c r="K28">
        <f t="shared" si="1"/>
        <v>7.5904941242303549E-17</v>
      </c>
      <c r="L28" s="3">
        <v>567.31100000000004</v>
      </c>
      <c r="M28">
        <f t="shared" si="2"/>
        <v>1.0399829701803885E-16</v>
      </c>
      <c r="N28">
        <f t="shared" si="3"/>
        <v>436.96518703021246</v>
      </c>
      <c r="O28">
        <f t="shared" si="4"/>
        <v>414.06166596788859</v>
      </c>
      <c r="P28">
        <f t="shared" si="5"/>
        <v>362385.6379004519</v>
      </c>
      <c r="Q28">
        <f t="shared" si="6"/>
        <v>2.3844243665841107E-22</v>
      </c>
      <c r="R28">
        <f t="shared" ref="R28:R37" si="15">(Q28+Q29)*(H28-H29)/2</f>
        <v>1.7020204468869454E-22</v>
      </c>
      <c r="T28">
        <f t="shared" si="7"/>
        <v>6.1197703401303888E-20</v>
      </c>
      <c r="U28">
        <f t="shared" si="12"/>
        <v>5.1012166896528625E-20</v>
      </c>
      <c r="V28">
        <f t="shared" si="13"/>
        <v>5.1303360282691369E-20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2.6740635208566701</v>
      </c>
      <c r="J29">
        <v>2.62148712689909</v>
      </c>
      <c r="K29">
        <f t="shared" si="1"/>
        <v>6.7461971045095777E-17</v>
      </c>
      <c r="L29" s="3">
        <v>831.69</v>
      </c>
      <c r="M29">
        <f t="shared" si="2"/>
        <v>1.3413230217847437E-16</v>
      </c>
      <c r="N29">
        <f t="shared" si="3"/>
        <v>472.1320912815799</v>
      </c>
      <c r="O29">
        <f t="shared" si="4"/>
        <v>418.29928948688291</v>
      </c>
      <c r="P29">
        <f t="shared" si="5"/>
        <v>397883.00720314914</v>
      </c>
      <c r="Q29">
        <f t="shared" si="6"/>
        <v>5.9181143987180586E-22</v>
      </c>
      <c r="R29">
        <f t="shared" si="15"/>
        <v>2.1748983713637974E-22</v>
      </c>
      <c r="T29">
        <f t="shared" si="7"/>
        <v>1.8764213511834784E-19</v>
      </c>
      <c r="U29">
        <f t="shared" si="12"/>
        <v>7.7480879889265392E-20</v>
      </c>
      <c r="V29">
        <f t="shared" si="13"/>
        <v>1.4943924228655397E-19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2.71061524722198</v>
      </c>
      <c r="J30">
        <v>2.6288571394397602</v>
      </c>
      <c r="K30">
        <f t="shared" si="1"/>
        <v>5.9696420523274937E-17</v>
      </c>
      <c r="L30" s="3">
        <v>827.37800000000004</v>
      </c>
      <c r="M30">
        <f t="shared" si="2"/>
        <v>1.1609008265493745E-16</v>
      </c>
      <c r="N30">
        <f t="shared" si="3"/>
        <v>513.58844860846966</v>
      </c>
      <c r="O30">
        <f t="shared" si="4"/>
        <v>425.45843615699658</v>
      </c>
      <c r="P30">
        <f t="shared" si="5"/>
        <v>444787.97544121183</v>
      </c>
      <c r="Q30">
        <f t="shared" si="6"/>
        <v>5.235210582634745E-22</v>
      </c>
      <c r="R30">
        <f t="shared" si="15"/>
        <v>1.8533877392710432E-22</v>
      </c>
      <c r="T30">
        <f t="shared" si="7"/>
        <v>2.0969571046762846E-19</v>
      </c>
      <c r="U30">
        <f t="shared" si="12"/>
        <v>8.4653769976216952E-20</v>
      </c>
      <c r="V30">
        <f t="shared" si="13"/>
        <v>1.5865269041150072E-19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2.7502928456872202</v>
      </c>
      <c r="J31">
        <v>2.64153213905634</v>
      </c>
      <c r="K31">
        <f t="shared" si="1"/>
        <v>5.2751012715506664E-17</v>
      </c>
      <c r="L31" s="3">
        <v>845.83299999999997</v>
      </c>
      <c r="M31">
        <f t="shared" si="2"/>
        <v>1.0185521917569333E-16</v>
      </c>
      <c r="N31">
        <f t="shared" si="3"/>
        <v>562.72064100703767</v>
      </c>
      <c r="O31">
        <f t="shared" si="4"/>
        <v>438.05852757757248</v>
      </c>
      <c r="P31">
        <f t="shared" si="5"/>
        <v>508549.79339880217</v>
      </c>
      <c r="Q31">
        <f t="shared" si="6"/>
        <v>4.7831015215330658E-22</v>
      </c>
      <c r="R31">
        <f t="shared" si="15"/>
        <v>1.7937513305175967E-22</v>
      </c>
      <c r="T31">
        <f t="shared" si="7"/>
        <v>2.4789223534976087E-19</v>
      </c>
      <c r="U31">
        <f t="shared" si="12"/>
        <v>1.0910618472726244E-19</v>
      </c>
      <c r="V31">
        <f t="shared" si="13"/>
        <v>1.7817403774376605E-19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2.7932275366760102</v>
      </c>
      <c r="J32">
        <v>2.6632879144495001</v>
      </c>
      <c r="K32">
        <f t="shared" si="1"/>
        <v>4.6795098188756199E-17</v>
      </c>
      <c r="L32" s="3">
        <v>981.83299999999997</v>
      </c>
      <c r="M32">
        <f t="shared" si="2"/>
        <v>9.9758537443305513E-17</v>
      </c>
      <c r="N32">
        <f t="shared" si="3"/>
        <v>621.19440675039971</v>
      </c>
      <c r="O32">
        <f t="shared" si="4"/>
        <v>460.56180069873602</v>
      </c>
      <c r="P32">
        <f t="shared" si="5"/>
        <v>597999.66324084322</v>
      </c>
      <c r="Q32">
        <f t="shared" si="6"/>
        <v>5.4669060814246194E-22</v>
      </c>
      <c r="R32">
        <f t="shared" si="15"/>
        <v>2.0629825265587825E-22</v>
      </c>
      <c r="T32">
        <f t="shared" si="7"/>
        <v>3.7557167737745257E-19</v>
      </c>
      <c r="U32">
        <f t="shared" si="12"/>
        <v>1.7010268580240186E-19</v>
      </c>
      <c r="V32">
        <f t="shared" si="13"/>
        <v>2.5644718476012691E-19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2.83938583959615</v>
      </c>
      <c r="J33">
        <v>2.7004403145112499</v>
      </c>
      <c r="K33">
        <f t="shared" si="1"/>
        <v>4.2074169975547512E-17</v>
      </c>
      <c r="L33" s="3">
        <v>1252.47</v>
      </c>
      <c r="M33">
        <f t="shared" si="2"/>
        <v>1.050370642245625E-16</v>
      </c>
      <c r="N33">
        <f t="shared" si="3"/>
        <v>690.85330504107571</v>
      </c>
      <c r="O33">
        <f t="shared" si="4"/>
        <v>501.69562580892369</v>
      </c>
      <c r="P33">
        <f t="shared" si="5"/>
        <v>728976.79004198522</v>
      </c>
      <c r="Q33">
        <f t="shared" si="6"/>
        <v>7.0360183219619464E-22</v>
      </c>
      <c r="R33">
        <f t="shared" si="15"/>
        <v>2.249127614159715E-22</v>
      </c>
      <c r="T33">
        <f t="shared" si="7"/>
        <v>6.5535369112195313E-19</v>
      </c>
      <c r="U33">
        <f t="shared" si="12"/>
        <v>2.519815007730006E-19</v>
      </c>
      <c r="V33">
        <f t="shared" si="13"/>
        <v>4.2511306814097888E-19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2.8907321853338899</v>
      </c>
      <c r="J34">
        <v>2.7619348389098799</v>
      </c>
      <c r="K34">
        <f t="shared" si="1"/>
        <v>3.8530723889986017E-17</v>
      </c>
      <c r="L34" s="3">
        <v>1415.34</v>
      </c>
      <c r="M34">
        <f t="shared" si="2"/>
        <v>9.4348089464804449E-17</v>
      </c>
      <c r="N34">
        <f t="shared" si="3"/>
        <v>777.55691021130508</v>
      </c>
      <c r="O34">
        <f t="shared" si="4"/>
        <v>578.00931698565205</v>
      </c>
      <c r="P34">
        <f t="shared" si="5"/>
        <v>938689.51913957158</v>
      </c>
      <c r="Q34">
        <f t="shared" si="6"/>
        <v>7.0210292665362698E-22</v>
      </c>
      <c r="R34">
        <f t="shared" si="15"/>
        <v>2.3700542859570767E-22</v>
      </c>
      <c r="T34">
        <f t="shared" si="7"/>
        <v>9.1953068870930022E-19</v>
      </c>
      <c r="U34">
        <f t="shared" si="12"/>
        <v>3.9472379462393506E-19</v>
      </c>
      <c r="V34">
        <f t="shared" si="13"/>
        <v>5.6665475512972324E-19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2.9488474542324701</v>
      </c>
      <c r="J35">
        <v>2.84088715622139</v>
      </c>
      <c r="K35">
        <f t="shared" si="1"/>
        <v>3.5032058231072621E-17</v>
      </c>
      <c r="L35" s="3">
        <v>1875.01</v>
      </c>
      <c r="M35">
        <f t="shared" si="2"/>
        <v>9.4750625606977484E-17</v>
      </c>
      <c r="N35">
        <f t="shared" si="3"/>
        <v>888.88884115855558</v>
      </c>
      <c r="O35">
        <f t="shared" si="4"/>
        <v>693.24565492901991</v>
      </c>
      <c r="P35">
        <f t="shared" si="5"/>
        <v>1270712.9100141656</v>
      </c>
      <c r="Q35">
        <f t="shared" si="6"/>
        <v>8.7793326398441845E-22</v>
      </c>
      <c r="R35">
        <f t="shared" si="15"/>
        <v>3.3580497109772563E-22</v>
      </c>
      <c r="T35">
        <f t="shared" si="7"/>
        <v>1.7119612754502579E-18</v>
      </c>
      <c r="U35">
        <f t="shared" si="12"/>
        <v>9.4768808806340946E-19</v>
      </c>
      <c r="V35">
        <f t="shared" si="13"/>
        <v>1.0022356572155857E-18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3.02306167979759</v>
      </c>
      <c r="J36">
        <v>2.9059285042859</v>
      </c>
      <c r="K36">
        <f t="shared" si="1"/>
        <v>2.8311109979681305E-17</v>
      </c>
      <c r="L36" s="3">
        <v>3165.89</v>
      </c>
      <c r="M36">
        <f t="shared" si="2"/>
        <v>1.1130744494144529E-16</v>
      </c>
      <c r="N36">
        <f t="shared" si="3"/>
        <v>1054.5366541972355</v>
      </c>
      <c r="O36">
        <f t="shared" si="4"/>
        <v>805.24586671380496</v>
      </c>
      <c r="P36">
        <f t="shared" si="5"/>
        <v>1760468.4609051668</v>
      </c>
      <c r="Q36">
        <f t="shared" si="6"/>
        <v>1.4703532471884967E-21</v>
      </c>
      <c r="R36">
        <f t="shared" si="15"/>
        <v>5.9705522262033883E-22</v>
      </c>
      <c r="T36">
        <f t="shared" si="7"/>
        <v>4.9152281515666168E-18</v>
      </c>
      <c r="U36">
        <f t="shared" si="12"/>
        <v>4.3999067015042722E-18</v>
      </c>
      <c r="V36">
        <f t="shared" si="13"/>
        <v>2.7336518186324568E-18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3.1398445372260002</v>
      </c>
      <c r="J37">
        <v>2.80994292056885</v>
      </c>
      <c r="K37">
        <f t="shared" si="1"/>
        <v>1.3293970183129406E-17</v>
      </c>
      <c r="L37" s="3">
        <v>8399.0499999999902</v>
      </c>
      <c r="M37">
        <f t="shared" si="2"/>
        <v>1.7295851444874624E-16</v>
      </c>
      <c r="N37">
        <f t="shared" si="3"/>
        <v>1379.8902220327034</v>
      </c>
      <c r="O37">
        <f t="shared" si="4"/>
        <v>645.56937611591695</v>
      </c>
      <c r="P37">
        <f t="shared" si="5"/>
        <v>2320856.8442401574</v>
      </c>
      <c r="Q37">
        <f t="shared" si="6"/>
        <v>2.9368528102795406E-21</v>
      </c>
      <c r="R37" s="5">
        <f t="shared" si="15"/>
        <v>1.0879964646455538E-21</v>
      </c>
      <c r="T37">
        <f t="shared" si="7"/>
        <v>2.7562999544122707E-17</v>
      </c>
      <c r="U37">
        <f t="shared" si="12"/>
        <v>3.2454559652918662E-17</v>
      </c>
      <c r="V37">
        <f t="shared" si="13"/>
        <v>1.4562958050529996E-17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3.3491493637568999</v>
      </c>
      <c r="J38">
        <v>3.11913903627494</v>
      </c>
      <c r="K38">
        <f t="shared" si="1"/>
        <v>8.8751269438976104E-18</v>
      </c>
      <c r="L38" s="3">
        <v>21997.8</v>
      </c>
      <c r="M38">
        <f t="shared" si="2"/>
        <v>1.4839346868892242E-16</v>
      </c>
      <c r="N38">
        <f t="shared" si="3"/>
        <v>2234.3405312660334</v>
      </c>
      <c r="O38">
        <f t="shared" si="4"/>
        <v>1315.6459594305918</v>
      </c>
      <c r="P38">
        <f t="shared" si="5"/>
        <v>6723201.9002242228</v>
      </c>
      <c r="Q38">
        <f t="shared" si="6"/>
        <v>5.5112429815421943E-21</v>
      </c>
      <c r="R38" s="6">
        <f>SUM(R21:R37)</f>
        <v>4.173756931721842E-21</v>
      </c>
      <c r="T38">
        <f t="shared" si="7"/>
        <v>2.2444078699260231E-16</v>
      </c>
      <c r="V38">
        <f t="shared" si="13"/>
        <v>1.1265449035392313E-16</v>
      </c>
      <c r="W38" s="11">
        <v>0.25096706321395201</v>
      </c>
    </row>
    <row r="39" spans="4:23">
      <c r="D39" s="3"/>
      <c r="U39">
        <f>SUM(U21:U38)</f>
        <v>3.9048644629204355E-17</v>
      </c>
      <c r="V39">
        <f>SUM(V21:V38)</f>
        <v>1.3293051835633635E-16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" max="1" width="16.7109375" bestFit="1" customWidth="1"/>
    <col min="3" max="3" width="16.7109375" bestFit="1" customWidth="1"/>
    <col min="4" max="4" width="9.425781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s="3" t="s">
        <v>29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-2.7904810000000002</v>
      </c>
      <c r="C3">
        <v>-7.0349300000000001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3.700231</v>
      </c>
      <c r="C4">
        <v>10.19623</v>
      </c>
      <c r="D4" s="4"/>
      <c r="E4" s="1"/>
      <c r="F4" s="2"/>
      <c r="G4">
        <f>LOG10(H4)</f>
        <v>1.3659482428254754</v>
      </c>
      <c r="H4">
        <v>23.224599999999999</v>
      </c>
      <c r="I4">
        <v>2.62061295322781</v>
      </c>
      <c r="J4">
        <v>2.8225381902131002</v>
      </c>
      <c r="K4">
        <f>10^J4*1.38*10^-23*310*4*PI()*H4</f>
        <v>8.2973054339523799E-16</v>
      </c>
      <c r="L4" s="3">
        <v>448.553</v>
      </c>
      <c r="M4">
        <f>L4*1.38*10^-23*310*4*PI()*H4</f>
        <v>5.6003175449629923E-16</v>
      </c>
      <c r="N4">
        <f>10^I4</f>
        <v>417.45815870977276</v>
      </c>
      <c r="O4">
        <f>10^J4</f>
        <v>664.56610976694833</v>
      </c>
      <c r="P4">
        <f>N4^2+O4^2</f>
        <v>615919.42852412944</v>
      </c>
      <c r="Q4">
        <f>O4/2/PI()/H4/P4*(M4-K4)/2/PI()</f>
        <v>-3.1738420021782703E-22</v>
      </c>
      <c r="T4">
        <f>(M4-K4)/(2*PI()*H4)^2</f>
        <v>-1.2665512674805264E-20</v>
      </c>
      <c r="W4" s="11">
        <v>1.4355363774452501</v>
      </c>
    </row>
    <row r="5" spans="1:23">
      <c r="A5">
        <v>12000</v>
      </c>
      <c r="B5">
        <v>13.665710000000001</v>
      </c>
      <c r="C5">
        <v>19.578119999999998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2.6359859701814998</v>
      </c>
      <c r="J5">
        <v>2.8323687859460298</v>
      </c>
      <c r="K5">
        <f t="shared" ref="K5:K38" si="1">10^J5*1.38*10^-23*310*4*PI()*H5</f>
        <v>7.9757529408009105E-16</v>
      </c>
      <c r="L5" s="3">
        <v>498.476</v>
      </c>
      <c r="M5">
        <f t="shared" ref="M5:M38" si="2">L5*1.38*10^-23*310*4*PI()*H5</f>
        <v>5.8485358992204898E-16</v>
      </c>
      <c r="N5">
        <f t="shared" ref="N5:O38" si="3">10^I5</f>
        <v>432.49985896585372</v>
      </c>
      <c r="O5">
        <f t="shared" si="3"/>
        <v>679.78063081540984</v>
      </c>
      <c r="P5">
        <f t="shared" ref="P5:P38" si="4">N5^2+O5^2</f>
        <v>649157.83403727994</v>
      </c>
      <c r="Q5">
        <f t="shared" ref="Q5:Q38" si="5">O5/2/PI()/H5/P5*(M5-K5)/2/PI()</f>
        <v>-2.5853437039698494E-22</v>
      </c>
      <c r="T5">
        <f t="shared" ref="T5:T38" si="6">(M5-K5)/(2*PI()*H5)^2</f>
        <v>-1.1312212164859198E-20</v>
      </c>
      <c r="W5" s="11">
        <v>1.36375955363524</v>
      </c>
    </row>
    <row r="6" spans="1:23">
      <c r="A6">
        <v>4800</v>
      </c>
      <c r="B6">
        <v>27.048259999999999</v>
      </c>
      <c r="C6">
        <v>36.977020000000003</v>
      </c>
      <c r="D6" s="4"/>
      <c r="E6" s="1"/>
      <c r="F6" s="2"/>
      <c r="G6">
        <f t="shared" si="0"/>
        <v>1.3116542796855051</v>
      </c>
      <c r="H6">
        <v>20.4953</v>
      </c>
      <c r="I6">
        <v>2.6515313224808499</v>
      </c>
      <c r="J6">
        <v>2.8423033902322099</v>
      </c>
      <c r="K6">
        <f t="shared" si="1"/>
        <v>7.6631674257489809E-16</v>
      </c>
      <c r="L6" s="3">
        <v>463.06</v>
      </c>
      <c r="M6">
        <f t="shared" si="2"/>
        <v>5.1020204071652878E-16</v>
      </c>
      <c r="N6">
        <f t="shared" si="3"/>
        <v>448.26137864163132</v>
      </c>
      <c r="O6">
        <f t="shared" si="3"/>
        <v>695.51001857691404</v>
      </c>
      <c r="P6">
        <f t="shared" si="4"/>
        <v>684672.44952255534</v>
      </c>
      <c r="Q6">
        <f t="shared" si="5"/>
        <v>-3.21544459220118E-22</v>
      </c>
      <c r="T6">
        <f t="shared" si="6"/>
        <v>-1.544422830875836E-20</v>
      </c>
      <c r="W6" s="11">
        <v>1.2955715712626199</v>
      </c>
    </row>
    <row r="7" spans="1:23">
      <c r="A7">
        <v>1200</v>
      </c>
      <c r="B7">
        <v>59.755310000000001</v>
      </c>
      <c r="C7">
        <v>70.405900000000003</v>
      </c>
      <c r="D7" s="4"/>
      <c r="E7" s="1"/>
      <c r="F7" s="2"/>
      <c r="G7">
        <f t="shared" si="0"/>
        <v>1.2840267085035566</v>
      </c>
      <c r="H7">
        <v>19.232099999999999</v>
      </c>
      <c r="I7">
        <v>2.6672649771875001</v>
      </c>
      <c r="J7">
        <v>2.8523477818987102</v>
      </c>
      <c r="K7">
        <f t="shared" si="1"/>
        <v>7.3591072902623003E-16</v>
      </c>
      <c r="L7" s="3">
        <v>633.94200000000001</v>
      </c>
      <c r="M7">
        <f t="shared" si="2"/>
        <v>6.5543084908778573E-16</v>
      </c>
      <c r="N7">
        <f t="shared" si="3"/>
        <v>464.798777577301</v>
      </c>
      <c r="O7">
        <f t="shared" si="3"/>
        <v>711.78327970013186</v>
      </c>
      <c r="P7">
        <f t="shared" si="4"/>
        <v>722673.34089802951</v>
      </c>
      <c r="Q7">
        <f t="shared" si="5"/>
        <v>-1.0440147209902983E-22</v>
      </c>
      <c r="T7">
        <f t="shared" si="6"/>
        <v>-5.5115552600144934E-21</v>
      </c>
      <c r="W7" s="11">
        <v>1.2307929882431701</v>
      </c>
    </row>
    <row r="8" spans="1:23">
      <c r="A8">
        <v>340</v>
      </c>
      <c r="B8">
        <v>142.57980000000001</v>
      </c>
      <c r="C8">
        <v>138.428</v>
      </c>
      <c r="D8" s="4"/>
      <c r="E8" s="1"/>
      <c r="F8" s="2"/>
      <c r="G8">
        <f t="shared" si="0"/>
        <v>1.2560463071607584</v>
      </c>
      <c r="H8">
        <v>18.0321</v>
      </c>
      <c r="I8">
        <v>2.68320044642878</v>
      </c>
      <c r="J8">
        <v>2.8625058262983401</v>
      </c>
      <c r="K8">
        <f t="shared" si="1"/>
        <v>7.0632207183439085E-16</v>
      </c>
      <c r="L8" s="3">
        <v>651.18899999999996</v>
      </c>
      <c r="M8">
        <f t="shared" si="2"/>
        <v>6.3125380246585934E-16</v>
      </c>
      <c r="N8">
        <f t="shared" si="3"/>
        <v>482.17028954261343</v>
      </c>
      <c r="O8">
        <f t="shared" si="3"/>
        <v>728.62794939067476</v>
      </c>
      <c r="P8">
        <f t="shared" si="4"/>
        <v>763386.87675086735</v>
      </c>
      <c r="Q8">
        <f t="shared" si="5"/>
        <v>-1.006494709302894E-22</v>
      </c>
      <c r="T8">
        <f t="shared" si="6"/>
        <v>-5.8479554121430756E-21</v>
      </c>
      <c r="W8" s="11">
        <v>1.16925333459751</v>
      </c>
    </row>
    <row r="9" spans="1:23">
      <c r="A9">
        <v>94</v>
      </c>
      <c r="B9">
        <v>265.53059999999999</v>
      </c>
      <c r="C9">
        <v>265.54829999999998</v>
      </c>
      <c r="D9" s="4"/>
      <c r="F9" s="2"/>
      <c r="G9">
        <f t="shared" si="0"/>
        <v>1.22768107275287</v>
      </c>
      <c r="H9">
        <v>16.891999999999999</v>
      </c>
      <c r="I9">
        <v>2.6993562539912901</v>
      </c>
      <c r="J9">
        <v>2.8727841831229601</v>
      </c>
      <c r="K9">
        <f t="shared" si="1"/>
        <v>6.7751029700320112E-16</v>
      </c>
      <c r="L9" s="3">
        <v>736.58</v>
      </c>
      <c r="M9">
        <f t="shared" si="2"/>
        <v>6.6888528132420348E-16</v>
      </c>
      <c r="N9">
        <f t="shared" si="3"/>
        <v>500.44488415378669</v>
      </c>
      <c r="O9">
        <f t="shared" si="3"/>
        <v>746.07791276055434</v>
      </c>
      <c r="P9">
        <f t="shared" si="4"/>
        <v>807077.33398484241</v>
      </c>
      <c r="Q9">
        <f t="shared" si="5"/>
        <v>-1.1956060835062387E-23</v>
      </c>
      <c r="T9">
        <f t="shared" si="6"/>
        <v>-7.6566361759801023E-22</v>
      </c>
      <c r="W9" s="11">
        <v>1.1107906638458001</v>
      </c>
    </row>
    <row r="10" spans="1:23">
      <c r="A10">
        <v>24</v>
      </c>
      <c r="B10">
        <v>442.25839999999999</v>
      </c>
      <c r="C10">
        <v>643.68420000000003</v>
      </c>
      <c r="D10" s="4">
        <f>LOG10(A10)</f>
        <v>1.3802112417116059</v>
      </c>
      <c r="E10" s="4">
        <f t="shared" ref="E10:F15" si="7">LOG10(B10)</f>
        <v>2.6456760903980481</v>
      </c>
      <c r="F10" s="4">
        <f t="shared" si="7"/>
        <v>2.8086728489813391</v>
      </c>
      <c r="G10">
        <f t="shared" si="0"/>
        <v>1.1989043994567323</v>
      </c>
      <c r="H10">
        <v>15.808999999999999</v>
      </c>
      <c r="I10">
        <v>2.7157478791045202</v>
      </c>
      <c r="J10">
        <v>2.8831871077432498</v>
      </c>
      <c r="K10">
        <f t="shared" si="1"/>
        <v>6.4944466187438519E-16</v>
      </c>
      <c r="L10" s="3">
        <v>693.38300000000004</v>
      </c>
      <c r="M10">
        <f t="shared" si="2"/>
        <v>5.8928886292133008E-16</v>
      </c>
      <c r="N10">
        <f t="shared" si="3"/>
        <v>519.6942109597918</v>
      </c>
      <c r="O10">
        <f t="shared" si="3"/>
        <v>764.16493899455168</v>
      </c>
      <c r="P10">
        <f t="shared" si="4"/>
        <v>854030.1268936675</v>
      </c>
      <c r="Q10">
        <f t="shared" si="5"/>
        <v>-8.6243680017133082E-23</v>
      </c>
      <c r="T10">
        <f t="shared" si="6"/>
        <v>-6.0968984795791655E-21</v>
      </c>
      <c r="W10" s="11">
        <v>1.05525112683278</v>
      </c>
    </row>
    <row r="11" spans="1:23">
      <c r="A11">
        <v>6</v>
      </c>
      <c r="B11">
        <v>664.32899999999995</v>
      </c>
      <c r="C11">
        <v>1100.396667</v>
      </c>
      <c r="D11" s="4">
        <f t="shared" ref="D11:D15" si="8">LOG10(A11)</f>
        <v>0.77815125038364363</v>
      </c>
      <c r="E11" s="4">
        <f t="shared" si="7"/>
        <v>2.8223832111425522</v>
      </c>
      <c r="F11" s="4">
        <f t="shared" si="7"/>
        <v>3.0415492662817134</v>
      </c>
      <c r="G11">
        <f t="shared" si="0"/>
        <v>1.1696773724418428</v>
      </c>
      <c r="H11">
        <v>14.780099999999999</v>
      </c>
      <c r="I11">
        <v>2.7323978414293402</v>
      </c>
      <c r="J11">
        <v>2.8937227836519899</v>
      </c>
      <c r="K11">
        <f t="shared" si="1"/>
        <v>6.2208653380692011E-16</v>
      </c>
      <c r="L11" s="3">
        <v>619.63400000000001</v>
      </c>
      <c r="M11">
        <f t="shared" si="2"/>
        <v>4.9233788612350449E-16</v>
      </c>
      <c r="N11">
        <f t="shared" si="3"/>
        <v>540.00507507668146</v>
      </c>
      <c r="O11">
        <f t="shared" si="3"/>
        <v>782.92972804498299</v>
      </c>
      <c r="P11">
        <f t="shared" si="4"/>
        <v>904584.44016516348</v>
      </c>
      <c r="Q11">
        <f t="shared" si="5"/>
        <v>-1.924595213795338E-22</v>
      </c>
      <c r="T11">
        <f t="shared" si="6"/>
        <v>-1.5044867195370655E-20</v>
      </c>
      <c r="U11">
        <f>(T11+T12)*(H11-H12)/2</f>
        <v>-1.8866959181303999E-20</v>
      </c>
      <c r="V11">
        <f>T11*W11*2</f>
        <v>-3.0164614706615639E-20</v>
      </c>
      <c r="W11" s="11">
        <v>1.0024885668614401</v>
      </c>
    </row>
    <row r="12" spans="1:23">
      <c r="A12">
        <v>1.6</v>
      </c>
      <c r="B12">
        <v>2309.19</v>
      </c>
      <c r="C12">
        <v>1746.77</v>
      </c>
      <c r="D12" s="4">
        <f t="shared" si="8"/>
        <v>0.20411998265592479</v>
      </c>
      <c r="E12" s="4">
        <f t="shared" si="7"/>
        <v>3.3634596681084994</v>
      </c>
      <c r="F12" s="4">
        <f t="shared" si="7"/>
        <v>3.2422357244982498</v>
      </c>
      <c r="G12">
        <f t="shared" si="0"/>
        <v>1.1399640487494762</v>
      </c>
      <c r="H12">
        <v>13.8027</v>
      </c>
      <c r="I12">
        <v>2.74932700609688</v>
      </c>
      <c r="J12">
        <v>2.9043977023361598</v>
      </c>
      <c r="K12">
        <f t="shared" si="1"/>
        <v>5.9540488753408666E-16</v>
      </c>
      <c r="L12" s="3">
        <v>563.58900000000006</v>
      </c>
      <c r="M12">
        <f t="shared" si="2"/>
        <v>4.1819342565424926E-16</v>
      </c>
      <c r="N12">
        <f t="shared" si="3"/>
        <v>561.47058144205823</v>
      </c>
      <c r="O12">
        <f t="shared" si="3"/>
        <v>802.41253108049364</v>
      </c>
      <c r="P12">
        <f t="shared" si="4"/>
        <v>959115.08385988721</v>
      </c>
      <c r="Q12">
        <f t="shared" si="5"/>
        <v>-2.7207898826034375E-22</v>
      </c>
      <c r="T12">
        <f t="shared" si="6"/>
        <v>-2.3561556339116782E-20</v>
      </c>
      <c r="U12">
        <f t="shared" ref="U12:U37" si="9">(T12+T13)*(H12-H13)/2</f>
        <v>-1.7373341473888645E-20</v>
      </c>
      <c r="V12">
        <f t="shared" ref="V12:V38" si="10">T12*W12*2</f>
        <v>-4.4878362447619227E-20</v>
      </c>
      <c r="W12" s="11">
        <v>0.95236413507015205</v>
      </c>
    </row>
    <row r="13" spans="1:23">
      <c r="A13">
        <v>0.5</v>
      </c>
      <c r="B13">
        <v>4250.9949999999999</v>
      </c>
      <c r="C13">
        <v>1774.5740000000001</v>
      </c>
      <c r="D13" s="4">
        <f>LOG10(A13)</f>
        <v>-0.3010299956639812</v>
      </c>
      <c r="E13" s="4">
        <f t="shared" si="7"/>
        <v>3.6284905941523293</v>
      </c>
      <c r="F13" s="4">
        <f t="shared" si="7"/>
        <v>3.2490941142057737</v>
      </c>
      <c r="G13">
        <f t="shared" si="0"/>
        <v>1.10972025158662</v>
      </c>
      <c r="H13">
        <v>12.8742</v>
      </c>
      <c r="I13">
        <v>2.76656097336198</v>
      </c>
      <c r="J13">
        <v>2.9152205957272899</v>
      </c>
      <c r="K13">
        <f t="shared" si="1"/>
        <v>5.6936595033512533E-16</v>
      </c>
      <c r="L13" s="3">
        <v>691.61599999999999</v>
      </c>
      <c r="M13">
        <f t="shared" si="2"/>
        <v>4.7866968931537168E-16</v>
      </c>
      <c r="N13">
        <f t="shared" si="3"/>
        <v>584.19922077630497</v>
      </c>
      <c r="O13">
        <f t="shared" si="3"/>
        <v>822.66040632360637</v>
      </c>
      <c r="P13">
        <f t="shared" si="4"/>
        <v>1018058.873688163</v>
      </c>
      <c r="Q13">
        <f t="shared" si="5"/>
        <v>-1.4419728959369531E-22</v>
      </c>
      <c r="T13">
        <f t="shared" si="6"/>
        <v>-1.3860827018747839E-20</v>
      </c>
      <c r="U13">
        <f t="shared" si="9"/>
        <v>-1.21961826169833E-20</v>
      </c>
      <c r="V13">
        <f t="shared" si="10"/>
        <v>-2.5081053525816163E-20</v>
      </c>
      <c r="W13" s="11">
        <v>0.90474592504083995</v>
      </c>
    </row>
    <row r="14" spans="1:23">
      <c r="A14">
        <v>0.2</v>
      </c>
      <c r="B14">
        <v>7218.0529999999999</v>
      </c>
      <c r="C14">
        <v>4066.527</v>
      </c>
      <c r="D14" s="4">
        <f t="shared" si="8"/>
        <v>-0.69897000433601875</v>
      </c>
      <c r="E14" s="4">
        <f t="shared" si="7"/>
        <v>3.8584200666294231</v>
      </c>
      <c r="F14" s="4">
        <f t="shared" si="7"/>
        <v>3.6092236601753487</v>
      </c>
      <c r="G14">
        <f t="shared" si="0"/>
        <v>1.0788916198402232</v>
      </c>
      <c r="H14">
        <v>11.992000000000001</v>
      </c>
      <c r="I14">
        <v>2.7841311987633</v>
      </c>
      <c r="J14">
        <v>2.9262029651778101</v>
      </c>
      <c r="K14">
        <f t="shared" si="1"/>
        <v>5.4393277624497213E-16</v>
      </c>
      <c r="L14" s="3">
        <v>722.3</v>
      </c>
      <c r="M14">
        <f t="shared" si="2"/>
        <v>4.6565029128130134E-16</v>
      </c>
      <c r="N14">
        <f t="shared" si="3"/>
        <v>608.31874437525528</v>
      </c>
      <c r="O14">
        <f t="shared" si="3"/>
        <v>843.72897781438587</v>
      </c>
      <c r="P14">
        <f t="shared" si="4"/>
        <v>1081930.2827619957</v>
      </c>
      <c r="Q14">
        <f t="shared" si="5"/>
        <v>-1.2894869021676364E-22</v>
      </c>
      <c r="T14">
        <f t="shared" si="6"/>
        <v>-1.3788646155097801E-20</v>
      </c>
      <c r="U14">
        <f t="shared" si="9"/>
        <v>-1.4623597972604591E-20</v>
      </c>
      <c r="V14">
        <f t="shared" si="10"/>
        <v>-2.3702920613423193E-20</v>
      </c>
      <c r="W14" s="11">
        <v>0.85950862567678499</v>
      </c>
    </row>
    <row r="15" spans="1:23">
      <c r="A15">
        <v>0.1</v>
      </c>
      <c r="B15">
        <v>7239.5619999999999</v>
      </c>
      <c r="C15">
        <v>4236.9409999999998</v>
      </c>
      <c r="D15" s="4">
        <f t="shared" si="8"/>
        <v>-1</v>
      </c>
      <c r="E15" s="4">
        <f t="shared" si="7"/>
        <v>3.8597122917859275</v>
      </c>
      <c r="F15" s="4">
        <f t="shared" si="7"/>
        <v>3.6270524164312854</v>
      </c>
      <c r="G15">
        <f t="shared" si="0"/>
        <v>1.0474306401555422</v>
      </c>
      <c r="H15">
        <v>11.154</v>
      </c>
      <c r="I15">
        <v>2.8020652968248299</v>
      </c>
      <c r="J15">
        <v>2.9373528446920401</v>
      </c>
      <c r="K15">
        <f t="shared" si="1"/>
        <v>5.1907980056807262E-16</v>
      </c>
      <c r="L15" s="3">
        <v>692.73699999999997</v>
      </c>
      <c r="M15">
        <f t="shared" si="2"/>
        <v>4.1538390894159123E-16</v>
      </c>
      <c r="N15">
        <f t="shared" si="3"/>
        <v>633.96502168080269</v>
      </c>
      <c r="O15">
        <f t="shared" si="3"/>
        <v>865.67095177653505</v>
      </c>
      <c r="P15">
        <f t="shared" si="4"/>
        <v>1151297.8454644326</v>
      </c>
      <c r="Q15">
        <f t="shared" si="5"/>
        <v>-1.7706646871441877E-22</v>
      </c>
      <c r="T15">
        <f t="shared" si="6"/>
        <v>-2.111254232367207E-20</v>
      </c>
      <c r="U15">
        <f t="shared" si="9"/>
        <v>-9.8692801604070198E-21</v>
      </c>
      <c r="V15">
        <f t="shared" si="10"/>
        <v>-3.4478183125773621E-20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2.8204012634503099</v>
      </c>
      <c r="J16">
        <v>2.9486834790930598</v>
      </c>
      <c r="K16">
        <f t="shared" si="1"/>
        <v>4.9477282367237484E-16</v>
      </c>
      <c r="L16" s="3">
        <v>860.55</v>
      </c>
      <c r="M16">
        <f t="shared" si="2"/>
        <v>4.791797614842891E-16</v>
      </c>
      <c r="N16">
        <f t="shared" si="3"/>
        <v>661.30417334629294</v>
      </c>
      <c r="O16">
        <f t="shared" si="3"/>
        <v>888.55328967231901</v>
      </c>
      <c r="P16">
        <f t="shared" si="4"/>
        <v>1226850.1582727239</v>
      </c>
      <c r="Q16">
        <f t="shared" si="5"/>
        <v>-2.7617980346479452E-23</v>
      </c>
      <c r="T16">
        <f t="shared" si="6"/>
        <v>-3.6815291759059516E-21</v>
      </c>
      <c r="U16">
        <f t="shared" si="9"/>
        <v>-7.907563248364648E-21</v>
      </c>
      <c r="V16">
        <f t="shared" si="10"/>
        <v>-5.7115724373216358E-21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2.8391809127589198</v>
      </c>
      <c r="J17">
        <v>2.9602089240121701</v>
      </c>
      <c r="K17">
        <f t="shared" si="1"/>
        <v>4.7097979145983843E-16</v>
      </c>
      <c r="L17" s="3">
        <v>790.96699999999998</v>
      </c>
      <c r="M17">
        <f t="shared" si="2"/>
        <v>4.0827399054298731E-16</v>
      </c>
      <c r="N17">
        <f t="shared" si="3"/>
        <v>690.52739487598228</v>
      </c>
      <c r="O17">
        <f t="shared" si="3"/>
        <v>912.44968168598109</v>
      </c>
      <c r="P17">
        <f t="shared" si="4"/>
        <v>1309392.5046830589</v>
      </c>
      <c r="Q17">
        <f t="shared" si="5"/>
        <v>-1.1527744738348628E-22</v>
      </c>
      <c r="T17">
        <f t="shared" si="6"/>
        <v>-1.7229099257467865E-20</v>
      </c>
      <c r="U17">
        <f t="shared" si="9"/>
        <v>-4.4311944320357119E-21</v>
      </c>
      <c r="V17">
        <f t="shared" si="10"/>
        <v>-2.539297699722987E-20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2.8584503947263702</v>
      </c>
      <c r="J18">
        <v>2.97194404283153</v>
      </c>
      <c r="K18">
        <f t="shared" si="1"/>
        <v>4.4767078095581059E-16</v>
      </c>
      <c r="L18" s="3">
        <v>969.36900000000003</v>
      </c>
      <c r="M18">
        <f t="shared" si="2"/>
        <v>4.629177499700823E-16</v>
      </c>
      <c r="N18">
        <f t="shared" si="3"/>
        <v>721.85570760682549</v>
      </c>
      <c r="O18">
        <f t="shared" si="3"/>
        <v>937.44121346048883</v>
      </c>
      <c r="P18">
        <f t="shared" si="4"/>
        <v>1399871.6912988245</v>
      </c>
      <c r="Q18">
        <f t="shared" si="5"/>
        <v>2.9114915259985287E-23</v>
      </c>
      <c r="T18">
        <f t="shared" si="6"/>
        <v>4.8943571398722094E-21</v>
      </c>
      <c r="U18">
        <f t="shared" si="9"/>
        <v>-1.3894657638195493E-20</v>
      </c>
      <c r="V18">
        <f t="shared" si="10"/>
        <v>6.8528354943969794E-21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2.8782647589295198</v>
      </c>
      <c r="J19">
        <v>2.9839068629922698</v>
      </c>
      <c r="K19">
        <f t="shared" si="1"/>
        <v>4.248135588920412E-16</v>
      </c>
      <c r="L19" s="3">
        <v>688.97400000000005</v>
      </c>
      <c r="M19">
        <f t="shared" si="2"/>
        <v>3.0373465065596891E-16</v>
      </c>
      <c r="N19">
        <f t="shared" si="3"/>
        <v>755.55269485630436</v>
      </c>
      <c r="O19">
        <f t="shared" si="3"/>
        <v>963.62234697944064</v>
      </c>
      <c r="P19">
        <f t="shared" si="4"/>
        <v>1499427.902302789</v>
      </c>
      <c r="Q19">
        <f t="shared" si="5"/>
        <v>-2.4035279224183129E-22</v>
      </c>
      <c r="T19">
        <f t="shared" si="6"/>
        <v>-4.5606530476904292E-20</v>
      </c>
      <c r="U19">
        <f t="shared" si="9"/>
        <v>-1.802894423523314E-20</v>
      </c>
      <c r="V19">
        <f t="shared" si="10"/>
        <v>-6.0663196151588786E-20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2.8986861666995001</v>
      </c>
      <c r="J20">
        <v>2.99611691772246</v>
      </c>
      <c r="K20">
        <f t="shared" si="1"/>
        <v>4.0237738951563518E-16</v>
      </c>
      <c r="L20" s="3">
        <v>935.63599999999997</v>
      </c>
      <c r="M20">
        <f t="shared" si="2"/>
        <v>3.7986000937613194E-16</v>
      </c>
      <c r="N20">
        <f t="shared" si="3"/>
        <v>791.92885379331165</v>
      </c>
      <c r="O20">
        <f t="shared" si="3"/>
        <v>991.09872564676039</v>
      </c>
      <c r="P20">
        <f t="shared" si="4"/>
        <v>1609427.9934490207</v>
      </c>
      <c r="Q20">
        <f t="shared" si="5"/>
        <v>-4.6509051534245867E-23</v>
      </c>
      <c r="T20">
        <f t="shared" si="6"/>
        <v>-1.0000601209090229E-20</v>
      </c>
      <c r="U20">
        <f t="shared" si="9"/>
        <v>-1.1309608409896309E-20</v>
      </c>
      <c r="V20">
        <f t="shared" si="10"/>
        <v>-1.2637115847848732E-20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2.91978849818417</v>
      </c>
      <c r="J21">
        <v>3.0085972953962599</v>
      </c>
      <c r="K21">
        <f t="shared" si="1"/>
        <v>3.8032962467283688E-16</v>
      </c>
      <c r="L21" s="3">
        <v>883.90499999999997</v>
      </c>
      <c r="M21">
        <f t="shared" si="2"/>
        <v>3.2958576805717938E-16</v>
      </c>
      <c r="N21">
        <f t="shared" si="3"/>
        <v>831.35879999269912</v>
      </c>
      <c r="O21">
        <f t="shared" si="3"/>
        <v>1019.9932444841529</v>
      </c>
      <c r="P21">
        <f t="shared" si="4"/>
        <v>1731543.6731186095</v>
      </c>
      <c r="Q21">
        <f t="shared" si="5"/>
        <v>-1.0916297549773233E-22</v>
      </c>
      <c r="R21">
        <f t="shared" ref="R21:R26" si="11">(Q21+Q22)*(H21-H22)/2</f>
        <v>-2.2415612414716933E-23</v>
      </c>
      <c r="T21">
        <f t="shared" si="6"/>
        <v>-2.6717714462142238E-20</v>
      </c>
      <c r="U21">
        <f t="shared" si="9"/>
        <v>-5.1505849991041703E-21</v>
      </c>
      <c r="V21">
        <f t="shared" si="10"/>
        <v>-3.2073382623490795E-20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2.94165828952955</v>
      </c>
      <c r="J22">
        <v>3.0213742197295299</v>
      </c>
      <c r="K22">
        <f t="shared" si="1"/>
        <v>3.5863721356821174E-16</v>
      </c>
      <c r="L22" s="3">
        <v>1092.96</v>
      </c>
      <c r="M22">
        <f t="shared" si="2"/>
        <v>3.7315167883469324E-16</v>
      </c>
      <c r="N22">
        <f t="shared" si="3"/>
        <v>874.29559350960494</v>
      </c>
      <c r="O22">
        <f t="shared" si="3"/>
        <v>1050.4471805288563</v>
      </c>
      <c r="P22">
        <f t="shared" si="4"/>
        <v>1867832.063911336</v>
      </c>
      <c r="Q22">
        <f t="shared" si="5"/>
        <v>3.2557212144747304E-23</v>
      </c>
      <c r="R22">
        <f t="shared" si="11"/>
        <v>-8.1988841841412793E-24</v>
      </c>
      <c r="T22">
        <f t="shared" si="6"/>
        <v>9.1154964958930527E-21</v>
      </c>
      <c r="U22">
        <f t="shared" si="9"/>
        <v>-3.0223265313267702E-21</v>
      </c>
      <c r="V22">
        <f t="shared" si="10"/>
        <v>1.0395595998976415E-20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2.9643984437262398</v>
      </c>
      <c r="J23">
        <v>3.0344781239563701</v>
      </c>
      <c r="K23">
        <f t="shared" si="1"/>
        <v>3.3726592539048985E-16</v>
      </c>
      <c r="L23" s="3">
        <v>997.56600000000003</v>
      </c>
      <c r="M23">
        <f t="shared" si="2"/>
        <v>3.107677765437132E-16</v>
      </c>
      <c r="N23">
        <f t="shared" si="3"/>
        <v>921.2944262475861</v>
      </c>
      <c r="O23">
        <f t="shared" si="3"/>
        <v>1082.6251803515554</v>
      </c>
      <c r="P23">
        <f t="shared" si="4"/>
        <v>2020860.7009661067</v>
      </c>
      <c r="Q23">
        <f t="shared" si="5"/>
        <v>-6.2051723203605071E-23</v>
      </c>
      <c r="R23">
        <f t="shared" si="11"/>
        <v>-2.3163395245579806E-23</v>
      </c>
      <c r="T23">
        <f t="shared" si="6"/>
        <v>-1.9987956857526161E-20</v>
      </c>
      <c r="U23">
        <f t="shared" si="9"/>
        <v>-7.8062649722212183E-21</v>
      </c>
      <c r="V23">
        <f t="shared" si="10"/>
        <v>-2.165514379751488E-20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2.98813174295779</v>
      </c>
      <c r="J24">
        <v>3.0479521004290602</v>
      </c>
      <c r="K24">
        <f t="shared" si="1"/>
        <v>3.1618504565520501E-16</v>
      </c>
      <c r="L24" s="3">
        <v>1079.72</v>
      </c>
      <c r="M24">
        <f t="shared" si="2"/>
        <v>3.057034719936489E-16</v>
      </c>
      <c r="N24">
        <f t="shared" si="3"/>
        <v>973.04235079619673</v>
      </c>
      <c r="O24">
        <f t="shared" si="3"/>
        <v>1116.7400725560963</v>
      </c>
      <c r="P24">
        <f t="shared" si="4"/>
        <v>2193919.8060955838</v>
      </c>
      <c r="Q24">
        <f t="shared" si="5"/>
        <v>-2.5660169730790275E-23</v>
      </c>
      <c r="R24">
        <f t="shared" si="11"/>
        <v>7.7757240107792135E-23</v>
      </c>
      <c r="T24">
        <f t="shared" si="6"/>
        <v>-9.571711325904229E-21</v>
      </c>
      <c r="U24">
        <f t="shared" si="9"/>
        <v>3.4305530449537699E-20</v>
      </c>
      <c r="V24">
        <f t="shared" si="10"/>
        <v>-9.8515794577630716E-21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3.0132625329382599</v>
      </c>
      <c r="J25">
        <v>3.06200131374194</v>
      </c>
      <c r="K25">
        <f t="shared" si="1"/>
        <v>2.9516095763368276E-16</v>
      </c>
      <c r="L25" s="3">
        <v>1660.24</v>
      </c>
      <c r="M25">
        <f t="shared" si="2"/>
        <v>4.2484300305620361E-16</v>
      </c>
      <c r="N25">
        <f t="shared" si="3"/>
        <v>1031.0091817187706</v>
      </c>
      <c r="O25">
        <f t="shared" si="3"/>
        <v>1153.4567470254819</v>
      </c>
      <c r="P25">
        <f t="shared" si="4"/>
        <v>2393442.4000470154</v>
      </c>
      <c r="Q25">
        <f t="shared" si="5"/>
        <v>3.3257645197982159E-22</v>
      </c>
      <c r="R25">
        <f t="shared" si="11"/>
        <v>3.8315952587136735E-23</v>
      </c>
      <c r="T25">
        <f t="shared" si="6"/>
        <v>1.4497937049123943E-19</v>
      </c>
      <c r="U25">
        <f t="shared" si="9"/>
        <v>1.367300959776542E-20</v>
      </c>
      <c r="V25">
        <f t="shared" si="10"/>
        <v>1.4175751311465853E-19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3.0390980615850101</v>
      </c>
      <c r="J26">
        <v>3.0762192890601301</v>
      </c>
      <c r="K26">
        <f t="shared" si="1"/>
        <v>2.7486992598708724E-16</v>
      </c>
      <c r="L26" s="3">
        <v>918.4</v>
      </c>
      <c r="M26">
        <f t="shared" si="2"/>
        <v>2.1180675737187718E-16</v>
      </c>
      <c r="N26">
        <f t="shared" si="3"/>
        <v>1094.2034041961037</v>
      </c>
      <c r="O26">
        <f t="shared" si="3"/>
        <v>1191.8436557872485</v>
      </c>
      <c r="P26">
        <f t="shared" si="4"/>
        <v>2617772.3895946555</v>
      </c>
      <c r="Q26">
        <f t="shared" si="5"/>
        <v>-1.6952984522604815E-22</v>
      </c>
      <c r="R26">
        <f t="shared" si="11"/>
        <v>-4.4617524936537344E-23</v>
      </c>
      <c r="T26">
        <f t="shared" si="6"/>
        <v>-8.6796350926280157E-20</v>
      </c>
      <c r="U26">
        <f t="shared" si="9"/>
        <v>-2.3466111492624686E-20</v>
      </c>
      <c r="V26">
        <f t="shared" si="10"/>
        <v>-8.0624112451809183E-20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3.0666424620509098</v>
      </c>
      <c r="J27">
        <v>3.09113629804098</v>
      </c>
      <c r="K27">
        <f t="shared" si="1"/>
        <v>2.5463504031173864E-16</v>
      </c>
      <c r="L27" s="3">
        <v>1184.1500000000001</v>
      </c>
      <c r="M27">
        <f t="shared" si="2"/>
        <v>2.4444918178592953E-16</v>
      </c>
      <c r="N27">
        <f t="shared" si="3"/>
        <v>1165.8494228647328</v>
      </c>
      <c r="O27">
        <f t="shared" si="3"/>
        <v>1233.4918889161977</v>
      </c>
      <c r="P27">
        <f t="shared" si="4"/>
        <v>2880707.1168160797</v>
      </c>
      <c r="Q27">
        <f t="shared" si="5"/>
        <v>-2.8770265603006627E-23</v>
      </c>
      <c r="R27">
        <f>(Q27+Q28)*(H27-H28)/2</f>
        <v>-2.4257395309774835E-23</v>
      </c>
      <c r="T27">
        <f t="shared" si="6"/>
        <v>-1.7497477929829529E-20</v>
      </c>
      <c r="U27">
        <f t="shared" si="9"/>
        <v>-1.6992358360447252E-20</v>
      </c>
      <c r="V27">
        <f t="shared" si="10"/>
        <v>-1.5440541885356856E-20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3.09616456893299</v>
      </c>
      <c r="J28">
        <v>3.1068597994412301</v>
      </c>
      <c r="K28">
        <f t="shared" si="1"/>
        <v>2.3445787404709562E-16</v>
      </c>
      <c r="L28" s="3">
        <v>1124.8699999999999</v>
      </c>
      <c r="M28">
        <f t="shared" si="2"/>
        <v>2.062088772590014E-16</v>
      </c>
      <c r="N28">
        <f t="shared" si="3"/>
        <v>1247.8562798002524</v>
      </c>
      <c r="O28">
        <f t="shared" si="3"/>
        <v>1278.9683561881859</v>
      </c>
      <c r="P28">
        <f t="shared" si="4"/>
        <v>3192905.351167636</v>
      </c>
      <c r="Q28">
        <f t="shared" si="5"/>
        <v>-8.4054828861062448E-23</v>
      </c>
      <c r="R28">
        <f t="shared" ref="R28:R37" si="12">(Q28+Q29)*(H28-H29)/2</f>
        <v>2.7724484228401339E-23</v>
      </c>
      <c r="T28">
        <f t="shared" si="6"/>
        <v>-6.1536747002483322E-20</v>
      </c>
      <c r="U28">
        <f t="shared" si="9"/>
        <v>2.7631051021623755E-20</v>
      </c>
      <c r="V28">
        <f t="shared" si="10"/>
        <v>-5.1587587877128829E-20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3.1280067876706599</v>
      </c>
      <c r="J29">
        <v>3.1235269587346099</v>
      </c>
      <c r="K29">
        <f t="shared" si="1"/>
        <v>2.1433784391719383E-16</v>
      </c>
      <c r="L29" s="3">
        <v>1761.52</v>
      </c>
      <c r="M29">
        <f t="shared" si="2"/>
        <v>2.84092309554553E-16</v>
      </c>
      <c r="N29">
        <f t="shared" si="3"/>
        <v>1342.7859476295985</v>
      </c>
      <c r="O29">
        <f t="shared" si="3"/>
        <v>1329.0060523250947</v>
      </c>
      <c r="P29">
        <f t="shared" si="4"/>
        <v>3569331.1882682513</v>
      </c>
      <c r="Q29">
        <f t="shared" si="5"/>
        <v>2.1929621534106893E-22</v>
      </c>
      <c r="R29">
        <f t="shared" si="12"/>
        <v>2.382879816930399E-23</v>
      </c>
      <c r="T29">
        <f t="shared" si="6"/>
        <v>1.9632236174211134E-19</v>
      </c>
      <c r="U29">
        <f t="shared" si="9"/>
        <v>1.7159226936176238E-20</v>
      </c>
      <c r="V29">
        <f t="shared" si="10"/>
        <v>1.5635222315150018E-19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3.16261554903235</v>
      </c>
      <c r="J30">
        <v>3.1413170808472199</v>
      </c>
      <c r="K30">
        <f t="shared" si="1"/>
        <v>1.9427111485222271E-16</v>
      </c>
      <c r="L30" s="3">
        <v>1176.95</v>
      </c>
      <c r="M30">
        <f t="shared" si="2"/>
        <v>1.6513881536701322E-16</v>
      </c>
      <c r="N30">
        <f t="shared" si="3"/>
        <v>1454.171233092349</v>
      </c>
      <c r="O30">
        <f t="shared" si="3"/>
        <v>1384.5768974251482</v>
      </c>
      <c r="P30">
        <f t="shared" si="4"/>
        <v>4031667.1600367725</v>
      </c>
      <c r="Q30">
        <f t="shared" si="5"/>
        <v>-9.7097250370279286E-23</v>
      </c>
      <c r="R30">
        <f t="shared" si="12"/>
        <v>-2.8078810261290171E-23</v>
      </c>
      <c r="T30">
        <f t="shared" si="6"/>
        <v>-1.0832632617197681E-19</v>
      </c>
      <c r="U30">
        <f t="shared" si="9"/>
        <v>-3.4435743876409276E-20</v>
      </c>
      <c r="V30">
        <f t="shared" si="10"/>
        <v>-8.1958105157477673E-20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3.2005895734139398</v>
      </c>
      <c r="J31">
        <v>3.1604713866099701</v>
      </c>
      <c r="K31">
        <f t="shared" si="1"/>
        <v>1.7424890162137858E-16</v>
      </c>
      <c r="L31" s="3">
        <v>1319.01</v>
      </c>
      <c r="M31">
        <f t="shared" si="2"/>
        <v>1.5883519872709065E-16</v>
      </c>
      <c r="N31">
        <f t="shared" si="3"/>
        <v>1587.0462141266839</v>
      </c>
      <c r="O31">
        <f t="shared" si="3"/>
        <v>1447.0095140719845</v>
      </c>
      <c r="P31">
        <f t="shared" si="4"/>
        <v>4612552.2195886811</v>
      </c>
      <c r="Q31">
        <f t="shared" si="5"/>
        <v>-5.4680102393451498E-23</v>
      </c>
      <c r="R31">
        <f t="shared" si="12"/>
        <v>5.1095120462538938E-23</v>
      </c>
      <c r="T31">
        <f t="shared" si="6"/>
        <v>-7.7812829916722134E-20</v>
      </c>
      <c r="U31">
        <f t="shared" si="9"/>
        <v>9.9777037170282707E-20</v>
      </c>
      <c r="V31">
        <f t="shared" si="10"/>
        <v>-5.5928440336058603E-20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3.2427601936895698</v>
      </c>
      <c r="J32">
        <v>3.18132607023627</v>
      </c>
      <c r="K32">
        <f t="shared" si="1"/>
        <v>1.5425474020815557E-16</v>
      </c>
      <c r="L32" s="3">
        <v>2417.5300000000002</v>
      </c>
      <c r="M32">
        <f t="shared" si="2"/>
        <v>2.4563164715925667E-16</v>
      </c>
      <c r="N32">
        <f t="shared" si="3"/>
        <v>1748.8807347290433</v>
      </c>
      <c r="O32">
        <f t="shared" si="3"/>
        <v>1518.1898033425662</v>
      </c>
      <c r="P32">
        <f t="shared" si="4"/>
        <v>5363484.1032797378</v>
      </c>
      <c r="Q32">
        <f t="shared" si="5"/>
        <v>3.4665221932224514E-22</v>
      </c>
      <c r="R32">
        <f t="shared" si="12"/>
        <v>1.1838835237022121E-22</v>
      </c>
      <c r="T32">
        <f t="shared" si="6"/>
        <v>6.479673280326228E-19</v>
      </c>
      <c r="U32">
        <f t="shared" si="9"/>
        <v>2.630052733014767E-19</v>
      </c>
      <c r="V32">
        <f t="shared" si="10"/>
        <v>4.424438984612416E-19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3.2903333751867199</v>
      </c>
      <c r="J33">
        <v>3.20437127880506</v>
      </c>
      <c r="K33">
        <f t="shared" si="1"/>
        <v>1.3425996245997038E-16</v>
      </c>
      <c r="L33" s="3">
        <v>2684.67</v>
      </c>
      <c r="M33">
        <f t="shared" si="2"/>
        <v>2.2514699370983438E-16</v>
      </c>
      <c r="N33">
        <f t="shared" si="3"/>
        <v>1951.3419233206196</v>
      </c>
      <c r="O33">
        <f t="shared" si="3"/>
        <v>1600.9260771296038</v>
      </c>
      <c r="P33">
        <f t="shared" si="4"/>
        <v>6370699.6061421968</v>
      </c>
      <c r="Q33">
        <f t="shared" si="5"/>
        <v>3.7085294655788373E-22</v>
      </c>
      <c r="R33">
        <f t="shared" si="12"/>
        <v>1.4490811950783801E-22</v>
      </c>
      <c r="T33">
        <f t="shared" si="6"/>
        <v>9.4600402530966093E-19</v>
      </c>
      <c r="U33">
        <f t="shared" si="9"/>
        <v>4.6927082653853571E-19</v>
      </c>
      <c r="V33">
        <f t="shared" si="10"/>
        <v>6.1365134448944383E-19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3.3471519503693501</v>
      </c>
      <c r="J34">
        <v>3.2315232691627598</v>
      </c>
      <c r="K34">
        <f t="shared" si="1"/>
        <v>1.1360451673659375E-16</v>
      </c>
      <c r="L34" s="3">
        <v>3513.53</v>
      </c>
      <c r="M34">
        <f t="shared" si="2"/>
        <v>2.3421569571783061E-16</v>
      </c>
      <c r="N34">
        <f t="shared" si="3"/>
        <v>2224.0879154255445</v>
      </c>
      <c r="O34">
        <f t="shared" si="3"/>
        <v>1704.2106271579698</v>
      </c>
      <c r="P34">
        <f t="shared" si="4"/>
        <v>7850900.9172601048</v>
      </c>
      <c r="Q34">
        <f t="shared" si="5"/>
        <v>5.3482280036610374E-22</v>
      </c>
      <c r="R34">
        <f t="shared" si="12"/>
        <v>2.0694018583328049E-22</v>
      </c>
      <c r="T34">
        <f t="shared" si="6"/>
        <v>1.9869386405561865E-18</v>
      </c>
      <c r="U34">
        <f t="shared" si="9"/>
        <v>1.0425438199499131E-18</v>
      </c>
      <c r="V34">
        <f t="shared" si="10"/>
        <v>1.2244379036468405E-18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3.4155520455741399</v>
      </c>
      <c r="J35">
        <v>3.2650312357395701</v>
      </c>
      <c r="K35">
        <f t="shared" si="1"/>
        <v>9.3027153764891302E-17</v>
      </c>
      <c r="L35" s="3">
        <v>5267.1</v>
      </c>
      <c r="M35">
        <f t="shared" si="2"/>
        <v>2.6616445786129741E-16</v>
      </c>
      <c r="N35">
        <f t="shared" si="3"/>
        <v>2603.4668104847269</v>
      </c>
      <c r="O35">
        <f t="shared" si="3"/>
        <v>1840.9043999796447</v>
      </c>
      <c r="P35">
        <f t="shared" si="4"/>
        <v>10166968.443159934</v>
      </c>
      <c r="Q35">
        <f t="shared" si="5"/>
        <v>8.4477843852242801E-22</v>
      </c>
      <c r="R35">
        <f t="shared" si="12"/>
        <v>2.3229563062715539E-22</v>
      </c>
      <c r="T35">
        <f t="shared" si="6"/>
        <v>4.9633534924432114E-18</v>
      </c>
      <c r="U35">
        <f t="shared" si="9"/>
        <v>1.9080389599405917E-18</v>
      </c>
      <c r="V35">
        <f t="shared" si="10"/>
        <v>2.9057023198049729E-18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3.5048640181577499</v>
      </c>
      <c r="J36">
        <v>3.3131768795947498</v>
      </c>
      <c r="K36">
        <f t="shared" si="1"/>
        <v>7.2311150630674659E-17</v>
      </c>
      <c r="L36" s="3">
        <v>6081.2</v>
      </c>
      <c r="M36">
        <f t="shared" si="2"/>
        <v>2.1380491241891446E-16</v>
      </c>
      <c r="N36">
        <f t="shared" si="3"/>
        <v>3197.8936611919526</v>
      </c>
      <c r="O36">
        <f t="shared" si="3"/>
        <v>2056.728090296006</v>
      </c>
      <c r="P36">
        <f t="shared" si="4"/>
        <v>14456654.305704325</v>
      </c>
      <c r="Q36">
        <f t="shared" si="5"/>
        <v>7.7966653089824537E-22</v>
      </c>
      <c r="R36">
        <f t="shared" si="12"/>
        <v>2.9876255919125515E-22</v>
      </c>
      <c r="T36">
        <f t="shared" si="6"/>
        <v>8.3795762973511872E-18</v>
      </c>
      <c r="U36">
        <f t="shared" si="9"/>
        <v>6.1516412481856391E-18</v>
      </c>
      <c r="V36">
        <f t="shared" si="10"/>
        <v>4.660382647206817E-18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3.6359461101044799</v>
      </c>
      <c r="J37">
        <v>3.4007231482761302</v>
      </c>
      <c r="K37">
        <f t="shared" si="1"/>
        <v>5.1812545356370295E-17</v>
      </c>
      <c r="L37" s="3">
        <v>12932.4</v>
      </c>
      <c r="M37">
        <f t="shared" si="2"/>
        <v>2.6631210580446225E-16</v>
      </c>
      <c r="N37">
        <f t="shared" si="3"/>
        <v>4324.6016542310399</v>
      </c>
      <c r="O37">
        <f t="shared" si="3"/>
        <v>2516.0724839850518</v>
      </c>
      <c r="P37">
        <f t="shared" si="4"/>
        <v>25032800.212444559</v>
      </c>
      <c r="Q37">
        <f t="shared" si="5"/>
        <v>1.4256707825141086E-21</v>
      </c>
      <c r="R37">
        <f t="shared" si="12"/>
        <v>6.1071124098935858E-22</v>
      </c>
      <c r="T37">
        <f t="shared" si="6"/>
        <v>3.7029205914430819E-17</v>
      </c>
      <c r="U37">
        <f t="shared" si="9"/>
        <v>7.3048117945937701E-17</v>
      </c>
      <c r="V37">
        <f t="shared" si="10"/>
        <v>1.9564444410814469E-17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3.9073737052400799</v>
      </c>
      <c r="J38">
        <v>3.6113317004888601</v>
      </c>
      <c r="K38">
        <f t="shared" si="1"/>
        <v>2.756558654134741E-17</v>
      </c>
      <c r="L38" s="3">
        <v>52941.9</v>
      </c>
      <c r="M38">
        <f t="shared" si="2"/>
        <v>3.5713717644410188E-16</v>
      </c>
      <c r="N38">
        <f t="shared" si="3"/>
        <v>8079.2994533857382</v>
      </c>
      <c r="O38">
        <f t="shared" si="3"/>
        <v>4086.3136698449484</v>
      </c>
      <c r="P38">
        <f t="shared" si="4"/>
        <v>81973039.065840781</v>
      </c>
      <c r="Q38">
        <f t="shared" si="5"/>
        <v>3.3163915611362779E-21</v>
      </c>
      <c r="R38" s="6">
        <f>SUM(R32:R37)</f>
        <v>1.612006088519109E-21</v>
      </c>
      <c r="T38">
        <f t="shared" si="6"/>
        <v>5.3017621972141245E-16</v>
      </c>
      <c r="V38">
        <f t="shared" si="10"/>
        <v>2.6611353769871564E-16</v>
      </c>
      <c r="W38" s="11">
        <v>0.25096706321395201</v>
      </c>
    </row>
    <row r="39" spans="4:23">
      <c r="U39">
        <f>SUM(U32:U38)</f>
        <v>8.2882618073853858E-17</v>
      </c>
      <c r="V39">
        <f>SUM(V32:V38)</f>
        <v>2.9552460022313944E-16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61"/>
  <sheetViews>
    <sheetView topLeftCell="A16" workbookViewId="0">
      <selection activeCell="U39" sqref="U39:V39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30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-24.881699999999999</v>
      </c>
      <c r="C3">
        <v>-52.923760000000001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5.5873350000000004</v>
      </c>
      <c r="C4">
        <v>-3.55254</v>
      </c>
      <c r="D4" s="4"/>
      <c r="E4" s="1"/>
      <c r="F4" s="2"/>
      <c r="G4">
        <f>LOG10(H4)</f>
        <v>1.3659482428254754</v>
      </c>
      <c r="H4">
        <v>23.224599999999999</v>
      </c>
      <c r="I4">
        <v>2.4257968586868701</v>
      </c>
      <c r="J4">
        <v>2.69635920158853</v>
      </c>
      <c r="K4">
        <f>10^J4*1.38*10^-23*310*4*PI()*H4</f>
        <v>6.2052329318139199E-16</v>
      </c>
      <c r="L4" s="3">
        <v>428.85</v>
      </c>
      <c r="M4">
        <f>L4*1.38*10^-23*310*4*PI()*H4</f>
        <v>5.3543197329131214E-16</v>
      </c>
      <c r="N4">
        <f>10^I4</f>
        <v>266.56115326519006</v>
      </c>
      <c r="O4">
        <f>10^J4</f>
        <v>497.00321899913308</v>
      </c>
      <c r="P4">
        <f>N4^2+O4^2</f>
        <v>318067.04812556837</v>
      </c>
      <c r="Q4">
        <f>O4/2/PI()/H4/P4*(M4-K4)/2/PI()</f>
        <v>-1.4501662848970042E-22</v>
      </c>
      <c r="T4">
        <f>(M4-K4)/(2*PI()*H4)^2</f>
        <v>-3.9960327407608779E-21</v>
      </c>
      <c r="W4" s="11">
        <v>1.4355363774452501</v>
      </c>
    </row>
    <row r="5" spans="1:23">
      <c r="A5">
        <v>12000</v>
      </c>
      <c r="B5">
        <v>17.511410000000001</v>
      </c>
      <c r="C5">
        <v>23.145109999999999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2.4433212285427599</v>
      </c>
      <c r="J5">
        <v>2.71212207345696</v>
      </c>
      <c r="K5">
        <f t="shared" ref="K5:K38" si="1">10^J5*1.38*10^-23*310*4*PI()*H5</f>
        <v>6.0467913089565626E-16</v>
      </c>
      <c r="L5" s="3">
        <v>426.29700000000003</v>
      </c>
      <c r="M5">
        <f t="shared" ref="M5:M38" si="2">L5*1.38*10^-23*310*4*PI()*H5</f>
        <v>5.0016717118376755E-16</v>
      </c>
      <c r="N5">
        <f t="shared" ref="N5:O38" si="3">10^I5</f>
        <v>277.53721664733553</v>
      </c>
      <c r="O5">
        <f t="shared" si="3"/>
        <v>515.3734877347971</v>
      </c>
      <c r="P5">
        <f t="shared" ref="P5:P38" si="4">N5^2+O5^2</f>
        <v>342636.73848427914</v>
      </c>
      <c r="Q5">
        <f t="shared" ref="Q5:Q38" si="5">O5/2/PI()/H5/P5*(M5-K5)/2/PI()</f>
        <v>-1.8244927340716108E-22</v>
      </c>
      <c r="T5">
        <f t="shared" ref="T5:T38" si="6">(M5-K5)/(2*PI()*H5)^2</f>
        <v>-5.5577848377321104E-21</v>
      </c>
      <c r="W5" s="11">
        <v>1.36375955363524</v>
      </c>
    </row>
    <row r="6" spans="1:23">
      <c r="A6">
        <v>4800</v>
      </c>
      <c r="B6">
        <v>25.761890000000001</v>
      </c>
      <c r="C6">
        <v>32.115960000000001</v>
      </c>
      <c r="D6" s="4"/>
      <c r="E6" s="1"/>
      <c r="F6" s="2"/>
      <c r="G6">
        <f t="shared" si="0"/>
        <v>1.3116542796855051</v>
      </c>
      <c r="H6">
        <v>20.4953</v>
      </c>
      <c r="I6">
        <v>2.46104164155118</v>
      </c>
      <c r="J6">
        <v>2.72798402491506</v>
      </c>
      <c r="K6">
        <f t="shared" si="1"/>
        <v>5.8896427013900965E-16</v>
      </c>
      <c r="L6" s="3">
        <v>477.47899999999998</v>
      </c>
      <c r="M6">
        <f t="shared" si="2"/>
        <v>5.2608897378155613E-16</v>
      </c>
      <c r="N6">
        <f t="shared" si="3"/>
        <v>289.09570633344111</v>
      </c>
      <c r="O6">
        <f t="shared" si="3"/>
        <v>534.54469634726115</v>
      </c>
      <c r="P6">
        <f t="shared" si="4"/>
        <v>369314.35981341684</v>
      </c>
      <c r="Q6">
        <f t="shared" si="5"/>
        <v>-1.1247444509921765E-22</v>
      </c>
      <c r="T6">
        <f t="shared" si="6"/>
        <v>-3.7915060122645692E-21</v>
      </c>
      <c r="W6" s="11">
        <v>1.2955715712626199</v>
      </c>
    </row>
    <row r="7" spans="1:23">
      <c r="A7">
        <v>1200</v>
      </c>
      <c r="B7">
        <v>61.07441</v>
      </c>
      <c r="C7">
        <v>66.800240000000002</v>
      </c>
      <c r="D7" s="4"/>
      <c r="E7" s="1"/>
      <c r="F7" s="2"/>
      <c r="G7">
        <f t="shared" si="0"/>
        <v>1.2840267085035566</v>
      </c>
      <c r="H7">
        <v>19.232099999999999</v>
      </c>
      <c r="I7">
        <v>2.4789760063895501</v>
      </c>
      <c r="J7">
        <v>2.7439058963186098</v>
      </c>
      <c r="K7">
        <f t="shared" si="1"/>
        <v>5.7330172573949503E-16</v>
      </c>
      <c r="L7" s="3">
        <v>659.75699999999904</v>
      </c>
      <c r="M7">
        <f t="shared" si="2"/>
        <v>6.8212090491182119E-16</v>
      </c>
      <c r="N7">
        <f t="shared" si="3"/>
        <v>301.28395682469335</v>
      </c>
      <c r="O7">
        <f t="shared" si="3"/>
        <v>554.50554871589395</v>
      </c>
      <c r="P7">
        <f t="shared" si="4"/>
        <v>398248.42619665834</v>
      </c>
      <c r="Q7">
        <f t="shared" si="5"/>
        <v>1.9955877463847586E-22</v>
      </c>
      <c r="T7">
        <f t="shared" si="6"/>
        <v>7.4523336741608899E-21</v>
      </c>
      <c r="W7" s="11">
        <v>1.2307929882431701</v>
      </c>
    </row>
    <row r="8" spans="1:23">
      <c r="A8">
        <v>340</v>
      </c>
      <c r="B8">
        <v>143.73580000000001</v>
      </c>
      <c r="C8">
        <v>137.76920000000001</v>
      </c>
      <c r="D8" s="4"/>
      <c r="E8" s="1"/>
      <c r="F8" s="2"/>
      <c r="G8">
        <f t="shared" si="0"/>
        <v>1.2560463071607584</v>
      </c>
      <c r="H8">
        <v>18.0321</v>
      </c>
      <c r="I8">
        <v>2.4971394105408802</v>
      </c>
      <c r="J8">
        <v>2.7598417050882</v>
      </c>
      <c r="K8">
        <f t="shared" si="1"/>
        <v>5.5762040370392106E-16</v>
      </c>
      <c r="L8" s="3">
        <v>1015.73</v>
      </c>
      <c r="M8">
        <f t="shared" si="2"/>
        <v>9.84634913640506E-16</v>
      </c>
      <c r="N8">
        <f t="shared" si="3"/>
        <v>314.15169735402367</v>
      </c>
      <c r="O8">
        <f t="shared" si="3"/>
        <v>575.23023488985848</v>
      </c>
      <c r="P8">
        <f t="shared" si="4"/>
        <v>429581.11208185588</v>
      </c>
      <c r="Q8">
        <f t="shared" si="5"/>
        <v>8.0321741455750658E-22</v>
      </c>
      <c r="T8">
        <f t="shared" si="6"/>
        <v>3.3265210926709879E-20</v>
      </c>
      <c r="W8" s="11">
        <v>1.16925333459751</v>
      </c>
    </row>
    <row r="9" spans="1:23">
      <c r="A9">
        <v>94</v>
      </c>
      <c r="B9">
        <v>243.1917</v>
      </c>
      <c r="C9">
        <v>259.15809999999999</v>
      </c>
      <c r="D9" s="4"/>
      <c r="F9" s="2"/>
      <c r="G9">
        <f t="shared" si="0"/>
        <v>1.22768107275287</v>
      </c>
      <c r="H9">
        <v>16.891999999999999</v>
      </c>
      <c r="I9">
        <v>2.5155526273698898</v>
      </c>
      <c r="J9">
        <v>2.7757454639073602</v>
      </c>
      <c r="K9">
        <f t="shared" si="1"/>
        <v>5.4184763346932748E-16</v>
      </c>
      <c r="L9" s="3">
        <v>2594.39</v>
      </c>
      <c r="M9">
        <f t="shared" si="2"/>
        <v>2.3559549336320563E-15</v>
      </c>
      <c r="N9">
        <f t="shared" si="3"/>
        <v>327.7574917230512</v>
      </c>
      <c r="O9">
        <f t="shared" si="3"/>
        <v>596.68547208977941</v>
      </c>
      <c r="P9">
        <f t="shared" si="4"/>
        <v>463458.52598358889</v>
      </c>
      <c r="Q9">
        <f t="shared" si="5"/>
        <v>3.5023274611478512E-21</v>
      </c>
      <c r="T9">
        <f t="shared" si="6"/>
        <v>1.6104271688871605E-19</v>
      </c>
      <c r="W9" s="11">
        <v>1.1107906638458001</v>
      </c>
    </row>
    <row r="10" spans="1:23">
      <c r="A10">
        <v>24</v>
      </c>
      <c r="B10">
        <v>261.00400000000002</v>
      </c>
      <c r="C10">
        <v>462.51010000000002</v>
      </c>
      <c r="D10" s="4">
        <f>LOG10(A10)</f>
        <v>1.3802112417116059</v>
      </c>
      <c r="E10" s="4">
        <f t="shared" ref="E10:F15" si="7">LOG10(B10)</f>
        <v>2.4166471631414077</v>
      </c>
      <c r="F10" s="4">
        <f t="shared" si="7"/>
        <v>2.6651212210239672</v>
      </c>
      <c r="G10">
        <f t="shared" si="0"/>
        <v>1.1989043994567323</v>
      </c>
      <c r="H10">
        <v>15.808999999999999</v>
      </c>
      <c r="I10">
        <v>2.5342329293896002</v>
      </c>
      <c r="J10">
        <v>2.7915623319507001</v>
      </c>
      <c r="K10">
        <f t="shared" si="1"/>
        <v>5.2591720135513641E-16</v>
      </c>
      <c r="L10" s="3">
        <v>1157.25</v>
      </c>
      <c r="M10">
        <f t="shared" si="2"/>
        <v>9.8351782004420249E-16</v>
      </c>
      <c r="N10">
        <f t="shared" si="3"/>
        <v>342.16290887481739</v>
      </c>
      <c r="O10">
        <f t="shared" si="3"/>
        <v>618.8171366746343</v>
      </c>
      <c r="P10">
        <f t="shared" si="4"/>
        <v>500010.10485186958</v>
      </c>
      <c r="Q10">
        <f t="shared" si="5"/>
        <v>9.0741513256935764E-22</v>
      </c>
      <c r="T10">
        <f t="shared" si="6"/>
        <v>4.6378646196970855E-20</v>
      </c>
      <c r="W10" s="11">
        <v>1.05525112683278</v>
      </c>
    </row>
    <row r="11" spans="1:23">
      <c r="A11">
        <v>6</v>
      </c>
      <c r="B11">
        <v>558.96749999999997</v>
      </c>
      <c r="C11">
        <v>1074.2695000000001</v>
      </c>
      <c r="D11" s="4">
        <f t="shared" ref="D11:D15" si="8">LOG10(A11)</f>
        <v>0.77815125038364363</v>
      </c>
      <c r="E11" s="4">
        <f t="shared" si="7"/>
        <v>2.7473865574732121</v>
      </c>
      <c r="F11" s="4">
        <f t="shared" si="7"/>
        <v>3.0311132456843422</v>
      </c>
      <c r="G11">
        <f t="shared" si="0"/>
        <v>1.1696773724418428</v>
      </c>
      <c r="H11">
        <v>14.780099999999999</v>
      </c>
      <c r="I11">
        <v>2.55320557687131</v>
      </c>
      <c r="J11">
        <v>2.8072374943852298</v>
      </c>
      <c r="K11">
        <f t="shared" si="1"/>
        <v>5.0975971473231906E-16</v>
      </c>
      <c r="L11" s="3">
        <v>632.38400000000001</v>
      </c>
      <c r="M11">
        <f t="shared" si="2"/>
        <v>5.0246855688733396E-16</v>
      </c>
      <c r="N11">
        <f t="shared" si="3"/>
        <v>357.44199622658732</v>
      </c>
      <c r="O11">
        <f t="shared" si="3"/>
        <v>641.56031859634356</v>
      </c>
      <c r="P11">
        <f t="shared" si="4"/>
        <v>539364.4230638895</v>
      </c>
      <c r="Q11">
        <f t="shared" si="5"/>
        <v>-1.486327759165273E-23</v>
      </c>
      <c r="T11">
        <f t="shared" si="6"/>
        <v>-8.4543849540488737E-22</v>
      </c>
      <c r="U11">
        <f>(T11+T12)*(H11-H12)/2</f>
        <v>-7.5846292520719187E-21</v>
      </c>
      <c r="V11">
        <f>T11*W11*2</f>
        <v>-1.6950848512558754E-21</v>
      </c>
      <c r="W11" s="11">
        <v>1.0024885668614401</v>
      </c>
    </row>
    <row r="12" spans="1:23">
      <c r="A12">
        <v>1.6</v>
      </c>
      <c r="B12">
        <v>1529.873</v>
      </c>
      <c r="C12">
        <v>803.01369999999997</v>
      </c>
      <c r="D12" s="4">
        <f t="shared" si="8"/>
        <v>0.20411998265592479</v>
      </c>
      <c r="E12" s="4">
        <f t="shared" si="7"/>
        <v>3.1846553800408293</v>
      </c>
      <c r="F12" s="4">
        <f t="shared" si="7"/>
        <v>2.9047229547228248</v>
      </c>
      <c r="G12">
        <f t="shared" si="0"/>
        <v>1.1399640487494762</v>
      </c>
      <c r="H12">
        <v>13.8027</v>
      </c>
      <c r="I12">
        <v>2.5724939021186701</v>
      </c>
      <c r="J12">
        <v>2.8227064956424801</v>
      </c>
      <c r="K12">
        <f t="shared" si="1"/>
        <v>4.9331144191600357E-16</v>
      </c>
      <c r="L12" s="3">
        <v>516.08000000000004</v>
      </c>
      <c r="M12">
        <f t="shared" si="2"/>
        <v>3.8294087200361421E-16</v>
      </c>
      <c r="N12">
        <f t="shared" si="3"/>
        <v>373.67487861717262</v>
      </c>
      <c r="O12">
        <f t="shared" si="3"/>
        <v>664.82370401456717</v>
      </c>
      <c r="P12">
        <f t="shared" si="4"/>
        <v>581623.47232920746</v>
      </c>
      <c r="Q12">
        <f t="shared" si="5"/>
        <v>-2.3152296223952946E-22</v>
      </c>
      <c r="T12">
        <f t="shared" si="6"/>
        <v>-1.4674572251621763E-20</v>
      </c>
      <c r="U12">
        <f t="shared" ref="U12:U37" si="9">(T12+T13)*(H12-H13)/2</f>
        <v>-8.1028718992134929E-21</v>
      </c>
      <c r="V12">
        <f t="shared" ref="V12:V38" si="10">T12*W12*2</f>
        <v>-2.7951072619880426E-20</v>
      </c>
      <c r="W12" s="11">
        <v>0.95236413507015205</v>
      </c>
    </row>
    <row r="13" spans="1:23">
      <c r="A13">
        <v>0.5</v>
      </c>
      <c r="B13">
        <v>4814.7160000000003</v>
      </c>
      <c r="C13">
        <v>6202.7629999999999</v>
      </c>
      <c r="D13" s="4">
        <f t="shared" si="8"/>
        <v>-0.3010299956639812</v>
      </c>
      <c r="E13" s="4">
        <f t="shared" si="7"/>
        <v>3.682570674997327</v>
      </c>
      <c r="F13" s="4">
        <f t="shared" si="7"/>
        <v>3.7925851876201397</v>
      </c>
      <c r="G13">
        <f t="shared" si="0"/>
        <v>1.10972025158662</v>
      </c>
      <c r="H13">
        <v>12.8742</v>
      </c>
      <c r="I13">
        <v>2.5921265831638398</v>
      </c>
      <c r="J13">
        <v>2.83789986706417</v>
      </c>
      <c r="K13">
        <f t="shared" si="1"/>
        <v>4.7650862166019887E-16</v>
      </c>
      <c r="L13" s="3">
        <v>662.21900000000005</v>
      </c>
      <c r="M13">
        <f t="shared" si="2"/>
        <v>4.5832392973664017E-16</v>
      </c>
      <c r="N13">
        <f t="shared" si="3"/>
        <v>390.95483020775487</v>
      </c>
      <c r="O13">
        <f t="shared" si="3"/>
        <v>688.49353580232389</v>
      </c>
      <c r="P13">
        <f t="shared" si="4"/>
        <v>626869.02810436033</v>
      </c>
      <c r="Q13">
        <f t="shared" si="5"/>
        <v>-3.9296060480217204E-23</v>
      </c>
      <c r="T13">
        <f t="shared" si="6"/>
        <v>-2.7791098145354692E-21</v>
      </c>
      <c r="U13">
        <f t="shared" si="9"/>
        <v>-8.5128271795761733E-22</v>
      </c>
      <c r="V13">
        <f t="shared" si="10"/>
        <v>-5.0287765598839403E-21</v>
      </c>
      <c r="W13" s="11">
        <v>0.90474592504083995</v>
      </c>
    </row>
    <row r="14" spans="1:23">
      <c r="A14">
        <v>0.2</v>
      </c>
      <c r="B14">
        <v>4814.7160000000003</v>
      </c>
      <c r="C14">
        <v>6202.7629999999999</v>
      </c>
      <c r="D14" s="4">
        <f t="shared" si="8"/>
        <v>-0.69897000433601875</v>
      </c>
      <c r="E14" s="4">
        <f t="shared" si="7"/>
        <v>3.682570674997327</v>
      </c>
      <c r="F14" s="4">
        <f t="shared" si="7"/>
        <v>3.7925851876201397</v>
      </c>
      <c r="G14">
        <f t="shared" si="0"/>
        <v>1.0788916198402232</v>
      </c>
      <c r="H14">
        <v>11.992000000000001</v>
      </c>
      <c r="I14">
        <v>2.61213890830658</v>
      </c>
      <c r="J14">
        <v>2.8527419280492601</v>
      </c>
      <c r="K14">
        <f t="shared" si="1"/>
        <v>4.5928704140131679E-16</v>
      </c>
      <c r="L14" s="3">
        <v>719.90800000000002</v>
      </c>
      <c r="M14">
        <f t="shared" si="2"/>
        <v>4.6410822358540653E-16</v>
      </c>
      <c r="N14">
        <f t="shared" si="3"/>
        <v>409.3915819502314</v>
      </c>
      <c r="O14">
        <f t="shared" si="3"/>
        <v>712.42955543168284</v>
      </c>
      <c r="P14">
        <f t="shared" si="4"/>
        <v>675157.33882429823</v>
      </c>
      <c r="Q14">
        <f t="shared" si="5"/>
        <v>1.0745809119158244E-23</v>
      </c>
      <c r="T14">
        <f t="shared" si="6"/>
        <v>8.4920113632731197E-22</v>
      </c>
      <c r="U14">
        <f t="shared" si="9"/>
        <v>-8.3516206702021592E-21</v>
      </c>
      <c r="V14">
        <f t="shared" si="10"/>
        <v>1.459791403215704E-21</v>
      </c>
      <c r="W14" s="11">
        <v>0.85950862567678499</v>
      </c>
    </row>
    <row r="15" spans="1:23">
      <c r="A15">
        <v>0.1</v>
      </c>
      <c r="B15">
        <v>8427.8250000000007</v>
      </c>
      <c r="C15">
        <v>25789.200000000001</v>
      </c>
      <c r="D15" s="4">
        <f t="shared" si="8"/>
        <v>-1</v>
      </c>
      <c r="E15" s="4">
        <f t="shared" si="7"/>
        <v>3.9257155090998741</v>
      </c>
      <c r="F15" s="4">
        <f t="shared" si="7"/>
        <v>4.41143787021183</v>
      </c>
      <c r="G15">
        <f t="shared" si="0"/>
        <v>1.0474306401555422</v>
      </c>
      <c r="H15">
        <v>11.154</v>
      </c>
      <c r="I15">
        <v>2.6325617204855001</v>
      </c>
      <c r="J15">
        <v>2.8671403893831799</v>
      </c>
      <c r="K15">
        <f t="shared" si="1"/>
        <v>4.4159248481212167E-16</v>
      </c>
      <c r="L15" s="3">
        <v>566.22299999999996</v>
      </c>
      <c r="M15">
        <f t="shared" si="2"/>
        <v>3.3952268042941935E-16</v>
      </c>
      <c r="N15">
        <f t="shared" si="3"/>
        <v>429.10316761896274</v>
      </c>
      <c r="O15">
        <f t="shared" si="3"/>
        <v>736.44512116695773</v>
      </c>
      <c r="P15">
        <f t="shared" si="4"/>
        <v>726480.94495124277</v>
      </c>
      <c r="Q15">
        <f t="shared" si="5"/>
        <v>-2.3497576240353483E-22</v>
      </c>
      <c r="T15">
        <f t="shared" si="6"/>
        <v>-2.0781470038957741E-20</v>
      </c>
      <c r="U15">
        <f t="shared" si="9"/>
        <v>-1.7814143035403545E-20</v>
      </c>
      <c r="V15">
        <f t="shared" si="10"/>
        <v>-3.3937520107305671E-20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2.6534376024692699</v>
      </c>
      <c r="J16">
        <v>2.8809957155222499</v>
      </c>
      <c r="K16">
        <f t="shared" si="1"/>
        <v>4.2336804342687185E-16</v>
      </c>
      <c r="L16" s="3">
        <v>577.97699999999998</v>
      </c>
      <c r="M16">
        <f t="shared" si="2"/>
        <v>3.2183473476660843E-16</v>
      </c>
      <c r="N16">
        <f t="shared" si="3"/>
        <v>450.23328909205446</v>
      </c>
      <c r="O16">
        <f t="shared" si="3"/>
        <v>760.31877607364243</v>
      </c>
      <c r="P16">
        <f t="shared" si="4"/>
        <v>780794.65585677116</v>
      </c>
      <c r="Q16">
        <f t="shared" si="5"/>
        <v>-2.4178868404919347E-22</v>
      </c>
      <c r="T16">
        <f t="shared" si="6"/>
        <v>-2.3972061013431569E-20</v>
      </c>
      <c r="U16">
        <f t="shared" si="9"/>
        <v>-2.4221821013607987E-20</v>
      </c>
      <c r="V16">
        <f t="shared" si="10"/>
        <v>-3.7190568486100737E-20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2.6748133818011599</v>
      </c>
      <c r="J17">
        <v>2.89419185052183</v>
      </c>
      <c r="K17">
        <f t="shared" si="1"/>
        <v>4.0456210429066582E-16</v>
      </c>
      <c r="L17" s="3">
        <v>501.173</v>
      </c>
      <c r="M17">
        <f t="shared" si="2"/>
        <v>2.5869081853275877E-16</v>
      </c>
      <c r="N17">
        <f t="shared" si="3"/>
        <v>472.94798751555874</v>
      </c>
      <c r="O17">
        <f t="shared" si="3"/>
        <v>783.77580094900179</v>
      </c>
      <c r="P17">
        <f t="shared" si="4"/>
        <v>837984.30504826643</v>
      </c>
      <c r="Q17">
        <f t="shared" si="5"/>
        <v>-3.5993438336132337E-22</v>
      </c>
      <c r="T17">
        <f t="shared" si="6"/>
        <v>-4.007971869253408E-20</v>
      </c>
      <c r="U17">
        <f t="shared" si="9"/>
        <v>-2.1006770335684927E-20</v>
      </c>
      <c r="V17">
        <f t="shared" si="10"/>
        <v>-5.9071188783930557E-20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2.6967406988029801</v>
      </c>
      <c r="J18">
        <v>2.9065925626253102</v>
      </c>
      <c r="K18">
        <f t="shared" si="1"/>
        <v>3.851299285868592E-16</v>
      </c>
      <c r="L18" s="3">
        <v>686.48</v>
      </c>
      <c r="M18">
        <f t="shared" si="2"/>
        <v>3.2782539672659439E-16</v>
      </c>
      <c r="N18">
        <f t="shared" si="3"/>
        <v>497.43999324657784</v>
      </c>
      <c r="O18">
        <f t="shared" si="3"/>
        <v>806.47807038819121</v>
      </c>
      <c r="P18">
        <f t="shared" si="4"/>
        <v>897853.4248982158</v>
      </c>
      <c r="Q18">
        <f t="shared" si="5"/>
        <v>-1.467750675880944E-22</v>
      </c>
      <c r="T18">
        <f t="shared" si="6"/>
        <v>-1.8395055725160366E-20</v>
      </c>
      <c r="U18">
        <f t="shared" si="9"/>
        <v>-1.6238193474334332E-20</v>
      </c>
      <c r="V18">
        <f t="shared" si="10"/>
        <v>-2.575584232867826E-20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2.71928117184064</v>
      </c>
      <c r="J19">
        <v>2.9180390805649798</v>
      </c>
      <c r="K19">
        <f t="shared" si="1"/>
        <v>3.6503170535212663E-16</v>
      </c>
      <c r="L19" s="3">
        <v>652.26800000000003</v>
      </c>
      <c r="M19">
        <f t="shared" si="2"/>
        <v>2.8755278590203331E-16</v>
      </c>
      <c r="N19">
        <f t="shared" si="3"/>
        <v>523.93953683276618</v>
      </c>
      <c r="O19">
        <f t="shared" si="3"/>
        <v>828.0166705383233</v>
      </c>
      <c r="P19">
        <f t="shared" si="4"/>
        <v>960124.24494590377</v>
      </c>
      <c r="Q19">
        <f t="shared" si="5"/>
        <v>-2.063928271338672E-22</v>
      </c>
      <c r="T19">
        <f t="shared" si="6"/>
        <v>-2.9183817005756307E-20</v>
      </c>
      <c r="U19">
        <f t="shared" si="9"/>
        <v>-2.1961273430412076E-20</v>
      </c>
      <c r="V19">
        <f t="shared" si="10"/>
        <v>-3.8818642789957706E-20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2.7425043252457799</v>
      </c>
      <c r="J20">
        <v>2.9283418071096401</v>
      </c>
      <c r="K20">
        <f t="shared" si="1"/>
        <v>3.4423772121687308E-16</v>
      </c>
      <c r="L20" s="3">
        <v>634.08799999999997</v>
      </c>
      <c r="M20">
        <f t="shared" si="2"/>
        <v>2.5743416630537169E-16</v>
      </c>
      <c r="N20">
        <f t="shared" si="3"/>
        <v>552.7189125808959</v>
      </c>
      <c r="O20">
        <f t="shared" si="3"/>
        <v>847.89447843547543</v>
      </c>
      <c r="P20">
        <f t="shared" si="4"/>
        <v>1024423.2428859749</v>
      </c>
      <c r="Q20">
        <f t="shared" si="5"/>
        <v>-2.4097619995264151E-22</v>
      </c>
      <c r="T20">
        <f t="shared" si="6"/>
        <v>-3.8551897726253064E-20</v>
      </c>
      <c r="U20">
        <f t="shared" si="9"/>
        <v>-7.3501745776237577E-21</v>
      </c>
      <c r="V20">
        <f t="shared" si="10"/>
        <v>-4.8715550948901005E-20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2.7664927818455101</v>
      </c>
      <c r="J21">
        <v>2.9372738063888502</v>
      </c>
      <c r="K21">
        <f t="shared" si="1"/>
        <v>3.2272801429964276E-16</v>
      </c>
      <c r="L21" s="3">
        <v>940.33</v>
      </c>
      <c r="M21">
        <f t="shared" si="2"/>
        <v>3.5062522021847085E-16</v>
      </c>
      <c r="N21">
        <f t="shared" si="3"/>
        <v>584.10749890316004</v>
      </c>
      <c r="O21">
        <f t="shared" si="3"/>
        <v>865.51342056140072</v>
      </c>
      <c r="P21">
        <f t="shared" si="4"/>
        <v>1090295.0514468013</v>
      </c>
      <c r="Q21">
        <f t="shared" si="5"/>
        <v>8.0875787345955919E-23</v>
      </c>
      <c r="R21">
        <f t="shared" ref="R21:R26" si="11">(Q21+Q22)*(H21-H22)/2</f>
        <v>-4.5175817378556878E-23</v>
      </c>
      <c r="T21">
        <f t="shared" si="6"/>
        <v>1.4688469338785901E-20</v>
      </c>
      <c r="U21">
        <f t="shared" si="9"/>
        <v>-9.9539197213826003E-21</v>
      </c>
      <c r="V21">
        <f t="shared" si="10"/>
        <v>1.7632829257301651E-20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2.7913432639476499</v>
      </c>
      <c r="J22">
        <v>2.94455899473774</v>
      </c>
      <c r="K22">
        <f t="shared" si="1"/>
        <v>3.0049699033362525E-16</v>
      </c>
      <c r="L22" s="3">
        <v>652.99900000000002</v>
      </c>
      <c r="M22">
        <f t="shared" si="2"/>
        <v>2.2294290104612777E-16</v>
      </c>
      <c r="N22">
        <f t="shared" si="3"/>
        <v>618.5050699658849</v>
      </c>
      <c r="O22">
        <f t="shared" si="3"/>
        <v>880.15466413199408</v>
      </c>
      <c r="P22">
        <f t="shared" si="4"/>
        <v>1157220.7543668076</v>
      </c>
      <c r="Q22">
        <f t="shared" si="5"/>
        <v>-2.3526496535954709E-22</v>
      </c>
      <c r="R22">
        <f t="shared" si="11"/>
        <v>-7.4455207004792638E-23</v>
      </c>
      <c r="T22">
        <f t="shared" si="6"/>
        <v>-4.8706171130873001E-20</v>
      </c>
      <c r="U22">
        <f t="shared" si="9"/>
        <v>-1.568751394609056E-20</v>
      </c>
      <c r="V22">
        <f t="shared" si="10"/>
        <v>-5.5546033939203259E-20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2.8171707537261699</v>
      </c>
      <c r="J23">
        <v>2.9498639577296499</v>
      </c>
      <c r="K23">
        <f t="shared" si="1"/>
        <v>2.7756090802592676E-16</v>
      </c>
      <c r="L23" s="3">
        <v>858.08600000000001</v>
      </c>
      <c r="M23">
        <f t="shared" si="2"/>
        <v>2.6731612575337245E-16</v>
      </c>
      <c r="N23">
        <f t="shared" si="3"/>
        <v>656.40329693005276</v>
      </c>
      <c r="O23">
        <f t="shared" si="3"/>
        <v>890.97179847681025</v>
      </c>
      <c r="P23">
        <f t="shared" si="4"/>
        <v>1224696.0339016449</v>
      </c>
      <c r="Q23">
        <f t="shared" si="5"/>
        <v>-3.2578789604092954E-23</v>
      </c>
      <c r="R23">
        <f t="shared" si="11"/>
        <v>6.7661393606109134E-23</v>
      </c>
      <c r="T23">
        <f t="shared" si="6"/>
        <v>-7.7277951476023155E-21</v>
      </c>
      <c r="U23">
        <f t="shared" si="9"/>
        <v>1.8826264254667286E-20</v>
      </c>
      <c r="V23">
        <f t="shared" si="10"/>
        <v>-8.3723672385281383E-21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2.8441136909441198</v>
      </c>
      <c r="J24">
        <v>2.9530884915044902</v>
      </c>
      <c r="K24">
        <f t="shared" si="1"/>
        <v>2.5414274514874906E-16</v>
      </c>
      <c r="L24" s="3">
        <v>1203.22</v>
      </c>
      <c r="M24">
        <f t="shared" si="2"/>
        <v>3.4067029560645178E-16</v>
      </c>
      <c r="N24">
        <f t="shared" si="3"/>
        <v>698.41521342882913</v>
      </c>
      <c r="O24">
        <f t="shared" si="3"/>
        <v>897.61167252201892</v>
      </c>
      <c r="P24">
        <f t="shared" si="4"/>
        <v>1293490.5249966132</v>
      </c>
      <c r="Q24">
        <f t="shared" si="5"/>
        <v>2.8878945513265043E-22</v>
      </c>
      <c r="R24">
        <f t="shared" si="11"/>
        <v>9.1180129784172252E-23</v>
      </c>
      <c r="T24">
        <f t="shared" si="6"/>
        <v>7.9016449386454494E-20</v>
      </c>
      <c r="U24">
        <f t="shared" si="9"/>
        <v>2.5765084523669642E-20</v>
      </c>
      <c r="V24">
        <f t="shared" si="10"/>
        <v>8.1326818485871178E-20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2.8726317913770498</v>
      </c>
      <c r="J25">
        <v>2.95459551560928</v>
      </c>
      <c r="K25">
        <f t="shared" si="1"/>
        <v>2.3049054382151993E-16</v>
      </c>
      <c r="L25" s="3">
        <v>980.01499999999999</v>
      </c>
      <c r="M25">
        <f t="shared" si="2"/>
        <v>2.5077851132373954E-16</v>
      </c>
      <c r="N25">
        <f t="shared" si="3"/>
        <v>745.81616370528627</v>
      </c>
      <c r="O25">
        <f t="shared" si="3"/>
        <v>900.73184146006963</v>
      </c>
      <c r="P25">
        <f t="shared" si="4"/>
        <v>1367559.6002641185</v>
      </c>
      <c r="Q25">
        <f t="shared" si="5"/>
        <v>7.1108432312276298E-23</v>
      </c>
      <c r="R25">
        <f t="shared" si="11"/>
        <v>-4.6200149704461882E-24</v>
      </c>
      <c r="T25">
        <f t="shared" si="6"/>
        <v>2.2681140997084579E-20</v>
      </c>
      <c r="U25">
        <f t="shared" si="9"/>
        <v>-2.6633581355267637E-21</v>
      </c>
      <c r="V25">
        <f t="shared" si="10"/>
        <v>2.2177101000337978E-20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2.9019405747189801</v>
      </c>
      <c r="J26">
        <v>2.9548807916406501</v>
      </c>
      <c r="K26">
        <f t="shared" si="1"/>
        <v>2.0786852198430423E-16</v>
      </c>
      <c r="L26" s="3">
        <v>794.16399999999999</v>
      </c>
      <c r="M26">
        <f t="shared" si="2"/>
        <v>1.8315472741885832E-16</v>
      </c>
      <c r="N26">
        <f t="shared" si="3"/>
        <v>797.88550371554061</v>
      </c>
      <c r="O26">
        <f t="shared" si="3"/>
        <v>901.32370165699319</v>
      </c>
      <c r="P26">
        <f t="shared" si="4"/>
        <v>1449005.6922080663</v>
      </c>
      <c r="Q26">
        <f t="shared" si="5"/>
        <v>-9.0768070484387747E-23</v>
      </c>
      <c r="R26">
        <f t="shared" si="11"/>
        <v>5.3649770428808805E-23</v>
      </c>
      <c r="T26">
        <f t="shared" si="6"/>
        <v>-3.4014579871666558E-20</v>
      </c>
      <c r="U26">
        <f t="shared" si="9"/>
        <v>2.5465173669616241E-20</v>
      </c>
      <c r="V26">
        <f t="shared" si="10"/>
        <v>-3.1595744329200234E-20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2.9331814848137698</v>
      </c>
      <c r="J27">
        <v>2.9546880490320402</v>
      </c>
      <c r="K27">
        <f t="shared" si="1"/>
        <v>1.8598157346176571E-16</v>
      </c>
      <c r="L27" s="3">
        <v>1316</v>
      </c>
      <c r="M27">
        <f t="shared" si="2"/>
        <v>2.7166754484675365E-16</v>
      </c>
      <c r="N27">
        <f t="shared" si="3"/>
        <v>857.39606266915075</v>
      </c>
      <c r="O27">
        <f t="shared" si="3"/>
        <v>900.92377730931025</v>
      </c>
      <c r="P27">
        <f t="shared" si="4"/>
        <v>1546791.6608018379</v>
      </c>
      <c r="Q27">
        <f t="shared" si="5"/>
        <v>3.2921149461242679E-22</v>
      </c>
      <c r="R27">
        <f>(Q27+Q28)*(H27-H28)/2</f>
        <v>1.3367794361648697E-22</v>
      </c>
      <c r="T27">
        <f t="shared" si="6"/>
        <v>1.4719312951440537E-19</v>
      </c>
      <c r="U27">
        <f t="shared" si="9"/>
        <v>6.5823006890723126E-20</v>
      </c>
      <c r="V27">
        <f t="shared" si="10"/>
        <v>1.2988967270702395E-19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2.96666245769562</v>
      </c>
      <c r="J28">
        <v>2.9550170180049098</v>
      </c>
      <c r="K28">
        <f t="shared" si="1"/>
        <v>1.6528066108385115E-16</v>
      </c>
      <c r="L28" s="3">
        <v>1299.67</v>
      </c>
      <c r="M28">
        <f t="shared" si="2"/>
        <v>2.382528572254628E-16</v>
      </c>
      <c r="N28">
        <f t="shared" si="3"/>
        <v>926.10975267967797</v>
      </c>
      <c r="O28">
        <f t="shared" si="3"/>
        <v>901.60646672778432</v>
      </c>
      <c r="P28">
        <f t="shared" si="4"/>
        <v>1670573.4948537736</v>
      </c>
      <c r="Q28">
        <f t="shared" si="5"/>
        <v>2.9254638267355952E-22</v>
      </c>
      <c r="R28">
        <f t="shared" ref="R28:R37" si="12">(Q28+Q29)*(H28-H29)/2</f>
        <v>1.0009008880721033E-22</v>
      </c>
      <c r="T28">
        <f t="shared" si="6"/>
        <v>1.5896039090756285E-19</v>
      </c>
      <c r="U28">
        <f t="shared" si="9"/>
        <v>5.9651075690473808E-20</v>
      </c>
      <c r="V28">
        <f t="shared" si="10"/>
        <v>1.3325993872564829E-19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3.0027765533906301</v>
      </c>
      <c r="J29">
        <v>2.9573669932117501</v>
      </c>
      <c r="K29">
        <f t="shared" si="1"/>
        <v>1.4619714519243186E-16</v>
      </c>
      <c r="L29" s="3">
        <v>1197.3499999999999</v>
      </c>
      <c r="M29">
        <f t="shared" si="2"/>
        <v>1.9310477703639133E-16</v>
      </c>
      <c r="N29">
        <f t="shared" si="3"/>
        <v>1006.4137308950892</v>
      </c>
      <c r="O29">
        <f t="shared" si="3"/>
        <v>906.49829839874747</v>
      </c>
      <c r="P29">
        <f t="shared" si="4"/>
        <v>1834607.7627339978</v>
      </c>
      <c r="Q29">
        <f t="shared" si="5"/>
        <v>1.9569795297136869E-22</v>
      </c>
      <c r="R29">
        <f t="shared" si="12"/>
        <v>1.1401026950691539E-22</v>
      </c>
      <c r="T29">
        <f t="shared" si="6"/>
        <v>1.3202046611913858E-19</v>
      </c>
      <c r="U29">
        <f t="shared" si="9"/>
        <v>9.0809150411882555E-20</v>
      </c>
      <c r="V29">
        <f t="shared" si="10"/>
        <v>1.0514183507194923E-19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3.04203747141813</v>
      </c>
      <c r="J30">
        <v>2.96401729234208</v>
      </c>
      <c r="K30">
        <f t="shared" si="1"/>
        <v>1.29154173312501E-16</v>
      </c>
      <c r="L30" s="3">
        <v>1560.02</v>
      </c>
      <c r="M30">
        <f t="shared" si="2"/>
        <v>2.188876798069994E-16</v>
      </c>
      <c r="N30">
        <f t="shared" si="3"/>
        <v>1101.6343556967454</v>
      </c>
      <c r="O30">
        <f t="shared" si="3"/>
        <v>920.48622210542965</v>
      </c>
      <c r="P30">
        <f t="shared" si="4"/>
        <v>2060893.1387373097</v>
      </c>
      <c r="Q30">
        <f t="shared" si="5"/>
        <v>3.8897009578204336E-22</v>
      </c>
      <c r="R30">
        <f t="shared" si="12"/>
        <v>2.0898084434081476E-22</v>
      </c>
      <c r="T30">
        <f t="shared" si="6"/>
        <v>3.3366748471102828E-19</v>
      </c>
      <c r="U30">
        <f t="shared" si="9"/>
        <v>2.1507221600446098E-19</v>
      </c>
      <c r="V30">
        <f t="shared" si="10"/>
        <v>2.5244791147225227E-19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3.0851359805217302</v>
      </c>
      <c r="J31">
        <v>2.9785099809332301</v>
      </c>
      <c r="K31">
        <f t="shared" si="1"/>
        <v>1.1460634003812227E-16</v>
      </c>
      <c r="L31" s="3">
        <v>2315.21</v>
      </c>
      <c r="M31">
        <f t="shared" si="2"/>
        <v>2.7879761369887082E-16</v>
      </c>
      <c r="N31">
        <f t="shared" si="3"/>
        <v>1216.5668562798248</v>
      </c>
      <c r="O31">
        <f t="shared" si="3"/>
        <v>951.72172028076341</v>
      </c>
      <c r="P31">
        <f t="shared" si="4"/>
        <v>2385809.1486527519</v>
      </c>
      <c r="Q31">
        <f t="shared" si="5"/>
        <v>7.4065608984398358E-22</v>
      </c>
      <c r="R31">
        <f t="shared" si="12"/>
        <v>3.0926771871710676E-22</v>
      </c>
      <c r="T31">
        <f t="shared" si="6"/>
        <v>8.2888503423200517E-19</v>
      </c>
      <c r="U31">
        <f t="shared" si="9"/>
        <v>4.1433686123445534E-19</v>
      </c>
      <c r="V31">
        <f t="shared" si="10"/>
        <v>5.9576611250497791E-19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3.13303410670584</v>
      </c>
      <c r="J32">
        <v>3.00652616666618</v>
      </c>
      <c r="K32">
        <f t="shared" si="1"/>
        <v>1.0314272831167979E-16</v>
      </c>
      <c r="L32" s="3">
        <v>3150.84</v>
      </c>
      <c r="M32">
        <f t="shared" si="2"/>
        <v>3.2013915820497454E-16</v>
      </c>
      <c r="N32">
        <f t="shared" si="3"/>
        <v>1358.4201240105981</v>
      </c>
      <c r="O32">
        <f t="shared" si="3"/>
        <v>1015.1405279372141</v>
      </c>
      <c r="P32">
        <f t="shared" si="4"/>
        <v>2875815.5247776145</v>
      </c>
      <c r="Q32">
        <f t="shared" si="5"/>
        <v>1.0265880171109107E-21</v>
      </c>
      <c r="R32">
        <f t="shared" si="12"/>
        <v>5.8622174187803199E-22</v>
      </c>
      <c r="T32">
        <f t="shared" si="6"/>
        <v>1.5387541728220231E-18</v>
      </c>
      <c r="U32">
        <f t="shared" si="9"/>
        <v>1.1129951327998368E-18</v>
      </c>
      <c r="V32">
        <f t="shared" si="10"/>
        <v>1.050689387478812E-18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3.1871322341530499</v>
      </c>
      <c r="J33">
        <v>3.0575818329123901</v>
      </c>
      <c r="K33">
        <f t="shared" si="1"/>
        <v>9.5754033163177063E-17</v>
      </c>
      <c r="L33" s="3">
        <v>7106.55</v>
      </c>
      <c r="M33">
        <f t="shared" si="2"/>
        <v>5.9598325609800206E-16</v>
      </c>
      <c r="N33">
        <f t="shared" si="3"/>
        <v>1538.6230495342706</v>
      </c>
      <c r="O33">
        <f t="shared" si="3"/>
        <v>1141.7784265131756</v>
      </c>
      <c r="P33">
        <f t="shared" si="4"/>
        <v>3671018.8638090417</v>
      </c>
      <c r="Q33">
        <f t="shared" si="5"/>
        <v>2.5262710245741332E-21</v>
      </c>
      <c r="R33">
        <f t="shared" si="12"/>
        <v>6.9897738888818735E-22</v>
      </c>
      <c r="T33">
        <f t="shared" si="6"/>
        <v>5.2066708744497183E-18</v>
      </c>
      <c r="U33">
        <f t="shared" si="9"/>
        <v>1.706556327529614E-18</v>
      </c>
      <c r="V33">
        <f t="shared" si="10"/>
        <v>3.3774492464492774E-18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3.2518541171296902</v>
      </c>
      <c r="J34">
        <v>3.1479791280848799</v>
      </c>
      <c r="K34">
        <f t="shared" si="1"/>
        <v>9.3724138580011979E-17</v>
      </c>
      <c r="L34" s="3">
        <v>6377.26</v>
      </c>
      <c r="M34">
        <f t="shared" si="2"/>
        <v>4.2511502325965407E-16</v>
      </c>
      <c r="N34">
        <f t="shared" si="3"/>
        <v>1785.8875806564945</v>
      </c>
      <c r="O34">
        <f t="shared" si="3"/>
        <v>1405.9799520086567</v>
      </c>
      <c r="P34">
        <f t="shared" si="4"/>
        <v>5166174.0761933718</v>
      </c>
      <c r="Q34">
        <f t="shared" si="5"/>
        <v>1.8423376559770376E-21</v>
      </c>
      <c r="R34">
        <f t="shared" si="12"/>
        <v>5.6268445634673854E-22</v>
      </c>
      <c r="T34">
        <f t="shared" si="6"/>
        <v>5.4593061726103658E-18</v>
      </c>
      <c r="U34">
        <f t="shared" si="9"/>
        <v>2.1279449228860143E-18</v>
      </c>
      <c r="V34">
        <f t="shared" si="10"/>
        <v>3.3642616178052364E-18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3.3299425402110998</v>
      </c>
      <c r="J35">
        <v>3.2858091220916501</v>
      </c>
      <c r="K35">
        <f t="shared" si="1"/>
        <v>9.7586023164396244E-17</v>
      </c>
      <c r="L35" s="3">
        <v>7955.35</v>
      </c>
      <c r="M35">
        <f t="shared" si="2"/>
        <v>4.0201086363404375E-16</v>
      </c>
      <c r="N35">
        <f t="shared" si="3"/>
        <v>2137.6792428874937</v>
      </c>
      <c r="O35">
        <f t="shared" si="3"/>
        <v>1931.1193791210203</v>
      </c>
      <c r="P35">
        <f t="shared" si="4"/>
        <v>8298894.6018888038</v>
      </c>
      <c r="Q35">
        <f t="shared" si="5"/>
        <v>1.908892053001206E-21</v>
      </c>
      <c r="R35">
        <f t="shared" si="12"/>
        <v>5.3944049442375391E-22</v>
      </c>
      <c r="T35">
        <f t="shared" si="6"/>
        <v>8.726993313296346E-18</v>
      </c>
      <c r="U35">
        <f t="shared" si="9"/>
        <v>3.4663315232103207E-18</v>
      </c>
      <c r="V35">
        <f t="shared" si="10"/>
        <v>5.1090547457431203E-18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3.4322157759338099</v>
      </c>
      <c r="J36">
        <v>3.4808697673544202</v>
      </c>
      <c r="K36">
        <f t="shared" si="1"/>
        <v>1.0638935108235473E-16</v>
      </c>
      <c r="L36" s="3">
        <v>10476.5</v>
      </c>
      <c r="M36">
        <f t="shared" si="2"/>
        <v>3.6833637521488487E-16</v>
      </c>
      <c r="N36">
        <f t="shared" si="3"/>
        <v>2705.3021391980392</v>
      </c>
      <c r="O36">
        <f t="shared" si="3"/>
        <v>3026.0058783606332</v>
      </c>
      <c r="P36">
        <f t="shared" si="4"/>
        <v>16475371.240222594</v>
      </c>
      <c r="Q36">
        <f t="shared" si="5"/>
        <v>1.8634190968152693E-21</v>
      </c>
      <c r="R36">
        <f t="shared" si="12"/>
        <v>8.0053880756261213E-22</v>
      </c>
      <c r="T36">
        <f t="shared" si="6"/>
        <v>1.5513087268594097E-17</v>
      </c>
      <c r="U36">
        <f t="shared" si="9"/>
        <v>1.3549595655302526E-17</v>
      </c>
      <c r="V36">
        <f t="shared" si="10"/>
        <v>8.6277539753429111E-18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3.5830234918066002</v>
      </c>
      <c r="J37">
        <v>3.7127030345779</v>
      </c>
      <c r="K37">
        <f t="shared" si="1"/>
        <v>1.0627101152702261E-16</v>
      </c>
      <c r="L37" s="3">
        <v>28931.7</v>
      </c>
      <c r="M37">
        <f t="shared" si="2"/>
        <v>5.9577974324200921E-16</v>
      </c>
      <c r="N37">
        <f t="shared" si="3"/>
        <v>3828.4545158837955</v>
      </c>
      <c r="O37">
        <f t="shared" si="3"/>
        <v>5160.6337057811634</v>
      </c>
      <c r="P37">
        <f t="shared" si="4"/>
        <v>41289204.225435644</v>
      </c>
      <c r="Q37">
        <f t="shared" si="5"/>
        <v>4.0458156745413672E-21</v>
      </c>
      <c r="R37">
        <f t="shared" si="12"/>
        <v>1.1967240031674102E-21</v>
      </c>
      <c r="T37">
        <f t="shared" si="6"/>
        <v>8.4504227354687564E-17</v>
      </c>
      <c r="U37">
        <f t="shared" si="9"/>
        <v>1.1790354196098276E-16</v>
      </c>
      <c r="V37">
        <f t="shared" si="10"/>
        <v>4.4647953358224885E-17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3.8976497964663599</v>
      </c>
      <c r="J38">
        <v>4.2031908929266697</v>
      </c>
      <c r="K38">
        <f t="shared" si="1"/>
        <v>1.0770266020060136E-16</v>
      </c>
      <c r="L38" s="3">
        <v>92541.8</v>
      </c>
      <c r="M38">
        <f t="shared" si="2"/>
        <v>6.2427145899665069E-16</v>
      </c>
      <c r="N38">
        <f t="shared" si="3"/>
        <v>7900.4130275334392</v>
      </c>
      <c r="O38">
        <f t="shared" si="3"/>
        <v>15965.807656450117</v>
      </c>
      <c r="P38">
        <f t="shared" si="4"/>
        <v>317323540.12838125</v>
      </c>
      <c r="Q38">
        <f t="shared" si="5"/>
        <v>5.2465297913276732E-21</v>
      </c>
      <c r="R38" s="6">
        <f>SUM(R27:R37)</f>
        <v>5.2506137572552683E-21</v>
      </c>
      <c r="T38">
        <f t="shared" si="6"/>
        <v>8.3099545398476532E-16</v>
      </c>
      <c r="V38">
        <f t="shared" si="10"/>
        <v>4.1710497726140271E-16</v>
      </c>
      <c r="W38" s="11">
        <v>0.25096706321395201</v>
      </c>
    </row>
    <row r="39" spans="4:23">
      <c r="D39" s="3"/>
      <c r="U39">
        <f>SUM(U27:U38)</f>
        <v>1.4071265783294307E-16</v>
      </c>
      <c r="V39">
        <f>SUM(V27:V38)</f>
        <v>4.8449864506292885E-16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61"/>
  <sheetViews>
    <sheetView topLeftCell="A16" workbookViewId="0">
      <selection activeCell="U39" sqref="U39:V39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31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-33.367199999999997</v>
      </c>
      <c r="C3">
        <v>-64.356566670000007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-33.367199999999997</v>
      </c>
      <c r="C4">
        <v>-64.356566670000007</v>
      </c>
      <c r="D4" s="4"/>
      <c r="E4" s="1"/>
      <c r="F4" s="2"/>
      <c r="G4">
        <f>LOG10(H4)</f>
        <v>1.3659482428254754</v>
      </c>
      <c r="H4">
        <v>23.224599999999999</v>
      </c>
      <c r="I4">
        <v>2.7845088032302701</v>
      </c>
      <c r="J4">
        <v>2.9917439422005101</v>
      </c>
      <c r="K4">
        <f>10^J4*1.38*10^-23*310*4*PI()*H4</f>
        <v>1.2250190130859307E-15</v>
      </c>
      <c r="L4" s="3">
        <v>716.20299999999997</v>
      </c>
      <c r="M4">
        <f>L4*1.38*10^-23*310*4*PI()*H4</f>
        <v>8.9420073584506811E-16</v>
      </c>
      <c r="N4">
        <f>10^I4</f>
        <v>608.84788709671295</v>
      </c>
      <c r="O4">
        <f>10^J4</f>
        <v>981.1692800722509</v>
      </c>
      <c r="P4">
        <f>N4^2+O4^2</f>
        <v>1333388.9057796309</v>
      </c>
      <c r="Q4">
        <f>O4/2/PI()/H4/P4*(M4-K4)/2/PI()</f>
        <v>-2.6550250380275648E-22</v>
      </c>
      <c r="T4">
        <f>(M4-K4)/(2*PI()*H4)^2</f>
        <v>-1.5535787537486691E-20</v>
      </c>
      <c r="W4" s="11">
        <v>1.4355363774452501</v>
      </c>
    </row>
    <row r="5" spans="1:23">
      <c r="A5">
        <v>12000</v>
      </c>
      <c r="B5">
        <v>15.70285</v>
      </c>
      <c r="C5">
        <v>26.9101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2.7915357429538199</v>
      </c>
      <c r="J5">
        <v>3.0058066119412699</v>
      </c>
      <c r="K5">
        <f t="shared" ref="K5:K38" si="1">10^J5*1.38*10^-23*310*4*PI()*H5</f>
        <v>1.1890757403439268E-15</v>
      </c>
      <c r="L5" s="3">
        <v>865.24199999999996</v>
      </c>
      <c r="M5">
        <f t="shared" ref="M5:M38" si="2">L5*1.38*10^-23*310*4*PI()*H5</f>
        <v>1.0151740301465535E-15</v>
      </c>
      <c r="N5">
        <f t="shared" ref="N5:O38" si="3">10^I5</f>
        <v>618.77925172804748</v>
      </c>
      <c r="O5">
        <f t="shared" si="3"/>
        <v>1013.4599991472729</v>
      </c>
      <c r="P5">
        <f t="shared" ref="P5:P38" si="4">N5^2+O5^2</f>
        <v>1409988.9322407129</v>
      </c>
      <c r="Q5">
        <f t="shared" ref="Q5:Q38" si="5">O5/2/PI()/H5/P5*(M5-K5)/2/PI()</f>
        <v>-1.4507172064129748E-22</v>
      </c>
      <c r="T5">
        <f t="shared" ref="T5:T38" si="6">(M5-K5)/(2*PI()*H5)^2</f>
        <v>-9.2478247547462236E-21</v>
      </c>
      <c r="W5" s="11">
        <v>1.36375955363524</v>
      </c>
    </row>
    <row r="6" spans="1:23">
      <c r="A6">
        <v>4800</v>
      </c>
      <c r="B6">
        <v>29.009409999999999</v>
      </c>
      <c r="C6">
        <v>41.1128</v>
      </c>
      <c r="D6" s="4"/>
      <c r="E6" s="1"/>
      <c r="F6" s="2"/>
      <c r="G6">
        <f t="shared" si="0"/>
        <v>1.3116542796855051</v>
      </c>
      <c r="H6">
        <v>20.4953</v>
      </c>
      <c r="I6">
        <v>2.7987088899077102</v>
      </c>
      <c r="J6">
        <v>3.02002822182008</v>
      </c>
      <c r="K6">
        <f t="shared" si="1"/>
        <v>1.1538069370985495E-15</v>
      </c>
      <c r="L6" s="3">
        <v>799.97199999999998</v>
      </c>
      <c r="M6">
        <f t="shared" si="2"/>
        <v>8.8141352506388552E-16</v>
      </c>
      <c r="N6">
        <f t="shared" si="3"/>
        <v>629.08436262760745</v>
      </c>
      <c r="O6">
        <f t="shared" si="3"/>
        <v>1047.1965959652139</v>
      </c>
      <c r="P6">
        <f t="shared" si="4"/>
        <v>1492367.8459037147</v>
      </c>
      <c r="Q6">
        <f t="shared" si="5"/>
        <v>-2.3622993033016596E-22</v>
      </c>
      <c r="T6">
        <f t="shared" si="6"/>
        <v>-1.6425867061670849E-20</v>
      </c>
      <c r="W6" s="11">
        <v>1.2955715712626199</v>
      </c>
    </row>
    <row r="7" spans="1:23">
      <c r="A7">
        <v>1200</v>
      </c>
      <c r="B7">
        <v>70.490440000000007</v>
      </c>
      <c r="C7">
        <v>106.812</v>
      </c>
      <c r="D7" s="4"/>
      <c r="E7" s="1"/>
      <c r="F7" s="2"/>
      <c r="G7">
        <f t="shared" si="0"/>
        <v>1.2840267085035566</v>
      </c>
      <c r="H7">
        <v>19.232099999999999</v>
      </c>
      <c r="I7">
        <v>2.80608378265479</v>
      </c>
      <c r="J7">
        <v>3.0344243036886098</v>
      </c>
      <c r="K7">
        <f t="shared" si="1"/>
        <v>1.1191844217339896E-15</v>
      </c>
      <c r="L7" s="3">
        <v>894.60599999999999</v>
      </c>
      <c r="M7">
        <f t="shared" si="2"/>
        <v>9.2493062485058196E-16</v>
      </c>
      <c r="N7">
        <f t="shared" si="3"/>
        <v>639.85826291607134</v>
      </c>
      <c r="O7">
        <f t="shared" si="3"/>
        <v>1082.4910235310901</v>
      </c>
      <c r="P7">
        <f t="shared" si="4"/>
        <v>1581205.4126473595</v>
      </c>
      <c r="Q7">
        <f t="shared" si="5"/>
        <v>-1.751536058317289E-22</v>
      </c>
      <c r="T7">
        <f t="shared" si="6"/>
        <v>-1.3303207420406451E-20</v>
      </c>
      <c r="W7" s="11">
        <v>1.2307929882431701</v>
      </c>
    </row>
    <row r="8" spans="1:23">
      <c r="A8">
        <v>340</v>
      </c>
      <c r="B8">
        <v>138.37370000000001</v>
      </c>
      <c r="C8">
        <v>174.86330000000001</v>
      </c>
      <c r="D8" s="4"/>
      <c r="E8" s="1"/>
      <c r="F8" s="2"/>
      <c r="G8">
        <f t="shared" si="0"/>
        <v>1.2560463071607584</v>
      </c>
      <c r="H8">
        <v>18.0321</v>
      </c>
      <c r="I8">
        <v>2.81371857800006</v>
      </c>
      <c r="J8">
        <v>3.04900821549638</v>
      </c>
      <c r="K8">
        <f t="shared" si="1"/>
        <v>1.0851884603261818E-15</v>
      </c>
      <c r="L8" s="3">
        <v>934.26900000000001</v>
      </c>
      <c r="M8">
        <f t="shared" si="2"/>
        <v>9.0566772285154699E-16</v>
      </c>
      <c r="N8">
        <f t="shared" si="3"/>
        <v>651.20627687868318</v>
      </c>
      <c r="O8">
        <f t="shared" si="3"/>
        <v>1119.4590599389933</v>
      </c>
      <c r="P8">
        <f t="shared" si="4"/>
        <v>1677258.2019256908</v>
      </c>
      <c r="Q8">
        <f t="shared" si="5"/>
        <v>-1.6831269387238796E-22</v>
      </c>
      <c r="T8">
        <f t="shared" si="6"/>
        <v>-1.3984993621643204E-20</v>
      </c>
      <c r="W8" s="11">
        <v>1.16925333459751</v>
      </c>
    </row>
    <row r="9" spans="1:23">
      <c r="A9">
        <v>94</v>
      </c>
      <c r="B9">
        <v>323.38380000000001</v>
      </c>
      <c r="C9">
        <v>371.41629999999998</v>
      </c>
      <c r="D9" s="4"/>
      <c r="F9" s="2"/>
      <c r="G9">
        <f t="shared" si="0"/>
        <v>1.22768107275287</v>
      </c>
      <c r="H9">
        <v>16.891999999999999</v>
      </c>
      <c r="I9">
        <v>2.8216781916847702</v>
      </c>
      <c r="J9">
        <v>3.0637979854217798</v>
      </c>
      <c r="K9">
        <f t="shared" si="1"/>
        <v>1.0517916106044526E-15</v>
      </c>
      <c r="L9" s="3">
        <v>2254.4899999999998</v>
      </c>
      <c r="M9">
        <f t="shared" si="2"/>
        <v>2.0472931356982311E-15</v>
      </c>
      <c r="N9">
        <f t="shared" si="3"/>
        <v>663.25142491582517</v>
      </c>
      <c r="O9">
        <f t="shared" si="3"/>
        <v>1158.2384695403737</v>
      </c>
      <c r="P9">
        <f t="shared" si="4"/>
        <v>1781418.8049760996</v>
      </c>
      <c r="Q9">
        <f t="shared" si="5"/>
        <v>9.7058387803709367E-22</v>
      </c>
      <c r="T9">
        <f t="shared" si="6"/>
        <v>8.8373091411727179E-20</v>
      </c>
      <c r="W9" s="11">
        <v>1.1107906638458001</v>
      </c>
    </row>
    <row r="10" spans="1:23">
      <c r="A10">
        <v>24</v>
      </c>
      <c r="B10">
        <v>615.19889999999998</v>
      </c>
      <c r="C10">
        <v>972.34</v>
      </c>
      <c r="D10" s="4">
        <f>LOG10(A10)</f>
        <v>1.3802112417116059</v>
      </c>
      <c r="E10" s="4">
        <f t="shared" ref="E10:F15" si="7">LOG10(B10)</f>
        <v>2.7890155502583336</v>
      </c>
      <c r="F10" s="4">
        <f t="shared" si="7"/>
        <v>2.9878181520708607</v>
      </c>
      <c r="G10">
        <f t="shared" si="0"/>
        <v>1.1989043994567323</v>
      </c>
      <c r="H10">
        <v>15.808999999999999</v>
      </c>
      <c r="I10">
        <v>2.8300311269368801</v>
      </c>
      <c r="J10">
        <v>3.0788089521487501</v>
      </c>
      <c r="K10">
        <f t="shared" si="1"/>
        <v>1.018976095491141E-15</v>
      </c>
      <c r="L10" s="3">
        <v>1356.22</v>
      </c>
      <c r="M10">
        <f t="shared" si="2"/>
        <v>1.1526174447183826E-15</v>
      </c>
      <c r="N10">
        <f t="shared" si="3"/>
        <v>676.13143363206336</v>
      </c>
      <c r="O10">
        <f t="shared" si="3"/>
        <v>1198.9717547305097</v>
      </c>
      <c r="P10">
        <f t="shared" si="4"/>
        <v>1894686.9841869068</v>
      </c>
      <c r="Q10">
        <f t="shared" si="5"/>
        <v>1.3550277703603573E-22</v>
      </c>
      <c r="T10">
        <f t="shared" si="6"/>
        <v>1.3544791243622854E-20</v>
      </c>
      <c r="W10" s="11">
        <v>1.05525112683278</v>
      </c>
    </row>
    <row r="11" spans="1:23">
      <c r="A11">
        <v>6</v>
      </c>
      <c r="B11">
        <v>967.54809999999998</v>
      </c>
      <c r="C11">
        <v>1749.6769999999999</v>
      </c>
      <c r="D11" s="4">
        <f t="shared" ref="D11:D15" si="8">LOG10(A11)</f>
        <v>0.77815125038364363</v>
      </c>
      <c r="E11" s="4">
        <f t="shared" si="7"/>
        <v>2.9856725644354722</v>
      </c>
      <c r="F11" s="4">
        <f t="shared" si="7"/>
        <v>3.2429578829349675</v>
      </c>
      <c r="G11">
        <f t="shared" si="0"/>
        <v>1.1696773724418428</v>
      </c>
      <c r="H11">
        <v>14.780099999999999</v>
      </c>
      <c r="I11">
        <v>2.8388553536482499</v>
      </c>
      <c r="J11">
        <v>3.0940630146032801</v>
      </c>
      <c r="K11">
        <f t="shared" si="1"/>
        <v>9.8671341170335855E-16</v>
      </c>
      <c r="L11" s="3">
        <v>893.30100000000004</v>
      </c>
      <c r="M11">
        <f t="shared" si="2"/>
        <v>7.0978339796075211E-16</v>
      </c>
      <c r="N11">
        <f t="shared" si="3"/>
        <v>690.00995048273887</v>
      </c>
      <c r="O11">
        <f t="shared" si="3"/>
        <v>1241.832480050148</v>
      </c>
      <c r="P11">
        <f t="shared" si="4"/>
        <v>2018261.640272693</v>
      </c>
      <c r="Q11">
        <f t="shared" si="5"/>
        <v>-2.9202394709497421E-22</v>
      </c>
      <c r="T11">
        <f t="shared" si="6"/>
        <v>-3.2111126809857515E-20</v>
      </c>
      <c r="U11">
        <f>(T11+T12)*(H11-H12)/2</f>
        <v>-3.0721951952850163E-20</v>
      </c>
      <c r="V11">
        <f>T11*W11*2</f>
        <v>-6.4382074991840056E-20</v>
      </c>
      <c r="W11" s="11">
        <v>1.0024885668614401</v>
      </c>
    </row>
    <row r="12" spans="1:23">
      <c r="A12">
        <v>1.6</v>
      </c>
      <c r="B12">
        <v>3318.7109999999998</v>
      </c>
      <c r="C12">
        <v>4726.2960000000003</v>
      </c>
      <c r="D12" s="4">
        <f t="shared" si="8"/>
        <v>0.20411998265592479</v>
      </c>
      <c r="E12" s="4">
        <f t="shared" si="7"/>
        <v>3.5209694348219842</v>
      </c>
      <c r="F12" s="4">
        <f t="shared" si="7"/>
        <v>3.6745209172838846</v>
      </c>
      <c r="G12">
        <f t="shared" si="0"/>
        <v>1.1399640487494762</v>
      </c>
      <c r="H12">
        <v>13.8027</v>
      </c>
      <c r="I12">
        <v>2.8482349865664198</v>
      </c>
      <c r="J12">
        <v>3.10958069064763</v>
      </c>
      <c r="K12">
        <f t="shared" si="1"/>
        <v>9.5498243495510193E-16</v>
      </c>
      <c r="L12" s="3">
        <v>975.28399999999999</v>
      </c>
      <c r="M12">
        <f t="shared" si="2"/>
        <v>7.2367870371099989E-16</v>
      </c>
      <c r="N12">
        <f t="shared" si="3"/>
        <v>705.07446504514257</v>
      </c>
      <c r="O12">
        <f t="shared" si="3"/>
        <v>1287.0063528423195</v>
      </c>
      <c r="P12">
        <f t="shared" si="4"/>
        <v>2153515.3535151831</v>
      </c>
      <c r="Q12">
        <f t="shared" si="5"/>
        <v>-2.5368312058195011E-22</v>
      </c>
      <c r="T12">
        <f t="shared" si="6"/>
        <v>-3.0753518070130585E-20</v>
      </c>
      <c r="U12">
        <f t="shared" ref="U12:U37" si="9">(T12+T13)*(H12-H13)/2</f>
        <v>-4.007779674633907E-20</v>
      </c>
      <c r="V12">
        <f t="shared" ref="V12:V38" si="10">T12*W12*2</f>
        <v>-5.8577095274448417E-20</v>
      </c>
      <c r="W12" s="11">
        <v>0.95236413507015205</v>
      </c>
    </row>
    <row r="13" spans="1:23">
      <c r="A13">
        <v>0.5</v>
      </c>
      <c r="B13">
        <v>4794.933</v>
      </c>
      <c r="C13">
        <v>5598.8440000000001</v>
      </c>
      <c r="D13" s="4">
        <f t="shared" si="8"/>
        <v>-0.3010299956639812</v>
      </c>
      <c r="E13" s="4">
        <f t="shared" si="7"/>
        <v>3.6807825431159462</v>
      </c>
      <c r="F13" s="4">
        <f t="shared" si="7"/>
        <v>3.7480983669622061</v>
      </c>
      <c r="G13">
        <f t="shared" si="0"/>
        <v>1.10972025158662</v>
      </c>
      <c r="H13">
        <v>12.8742</v>
      </c>
      <c r="I13">
        <v>2.8582648773893999</v>
      </c>
      <c r="J13">
        <v>3.1253869941758898</v>
      </c>
      <c r="K13">
        <f t="shared" si="1"/>
        <v>9.2375731401244272E-16</v>
      </c>
      <c r="L13" s="3">
        <v>809.29200000000003</v>
      </c>
      <c r="M13">
        <f t="shared" si="2"/>
        <v>5.6011363271731095E-16</v>
      </c>
      <c r="N13">
        <f t="shared" si="3"/>
        <v>721.54741874838692</v>
      </c>
      <c r="O13">
        <f t="shared" si="3"/>
        <v>1334.7102453924126</v>
      </c>
      <c r="P13">
        <f t="shared" si="4"/>
        <v>2302082.1166579342</v>
      </c>
      <c r="Q13">
        <f t="shared" si="5"/>
        <v>-4.1482243874809131E-22</v>
      </c>
      <c r="T13">
        <f t="shared" si="6"/>
        <v>-5.5574530925753279E-20</v>
      </c>
      <c r="U13">
        <f t="shared" si="9"/>
        <v>-3.377725949935161E-20</v>
      </c>
      <c r="V13">
        <f t="shared" si="10"/>
        <v>-1.0056166078226284E-19</v>
      </c>
      <c r="W13" s="11">
        <v>0.90474592504083995</v>
      </c>
    </row>
    <row r="14" spans="1:23">
      <c r="A14">
        <v>0.2</v>
      </c>
      <c r="B14">
        <v>17669.55</v>
      </c>
      <c r="C14">
        <v>10929.264999999999</v>
      </c>
      <c r="D14" s="4">
        <f t="shared" si="8"/>
        <v>-0.69897000433601875</v>
      </c>
      <c r="E14" s="4">
        <f t="shared" si="7"/>
        <v>4.2472254892348102</v>
      </c>
      <c r="F14" s="4">
        <f t="shared" si="7"/>
        <v>4.0385909563525049</v>
      </c>
      <c r="G14">
        <f t="shared" si="0"/>
        <v>1.0788916198402232</v>
      </c>
      <c r="H14">
        <v>11.992000000000001</v>
      </c>
      <c r="I14">
        <v>2.8690531659798202</v>
      </c>
      <c r="J14">
        <v>3.14151249892919</v>
      </c>
      <c r="K14">
        <f t="shared" si="1"/>
        <v>8.9300679402341749E-16</v>
      </c>
      <c r="L14" s="3">
        <v>1200.26</v>
      </c>
      <c r="M14">
        <f t="shared" si="2"/>
        <v>7.7378017252290575E-16</v>
      </c>
      <c r="N14">
        <f t="shared" si="3"/>
        <v>739.69582248110282</v>
      </c>
      <c r="O14">
        <f t="shared" si="3"/>
        <v>1385.2000511977685</v>
      </c>
      <c r="P14">
        <f t="shared" si="4"/>
        <v>2465929.0916342959</v>
      </c>
      <c r="Q14">
        <f t="shared" si="5"/>
        <v>-1.4146656089309626E-22</v>
      </c>
      <c r="T14">
        <f t="shared" si="6"/>
        <v>-2.1000530283386692E-20</v>
      </c>
      <c r="U14">
        <f t="shared" si="9"/>
        <v>-2.9758660135459103E-20</v>
      </c>
      <c r="V14">
        <f t="shared" si="10"/>
        <v>-3.6100273844714799E-20</v>
      </c>
      <c r="W14" s="11">
        <v>0.85950862567678499</v>
      </c>
    </row>
    <row r="15" spans="1:23">
      <c r="A15">
        <v>0.1</v>
      </c>
      <c r="B15">
        <v>4918.37</v>
      </c>
      <c r="C15">
        <v>8169.15</v>
      </c>
      <c r="D15" s="4">
        <f t="shared" si="8"/>
        <v>-1</v>
      </c>
      <c r="E15" s="4">
        <f t="shared" si="7"/>
        <v>3.6918211968130246</v>
      </c>
      <c r="F15" s="4">
        <f t="shared" si="7"/>
        <v>3.9121768705453905</v>
      </c>
      <c r="G15">
        <f t="shared" si="0"/>
        <v>1.0474306401555422</v>
      </c>
      <c r="H15">
        <v>11.154</v>
      </c>
      <c r="I15">
        <v>2.88071724303117</v>
      </c>
      <c r="J15">
        <v>3.15798447625559</v>
      </c>
      <c r="K15">
        <f t="shared" si="1"/>
        <v>8.6271184449070216E-16</v>
      </c>
      <c r="L15" s="3">
        <v>1029.01</v>
      </c>
      <c r="M15">
        <f t="shared" si="2"/>
        <v>6.1702232757884575E-16</v>
      </c>
      <c r="N15">
        <f t="shared" si="3"/>
        <v>759.83141091875029</v>
      </c>
      <c r="O15">
        <f t="shared" si="3"/>
        <v>1438.7471496903624</v>
      </c>
      <c r="P15">
        <f t="shared" si="4"/>
        <v>2647337.1337609207</v>
      </c>
      <c r="Q15">
        <f t="shared" si="5"/>
        <v>-3.0322951710038895E-22</v>
      </c>
      <c r="T15">
        <f t="shared" si="6"/>
        <v>-5.0022524932506079E-20</v>
      </c>
      <c r="U15">
        <f t="shared" si="9"/>
        <v>-3.8579643957298195E-20</v>
      </c>
      <c r="V15">
        <f t="shared" si="10"/>
        <v>-8.1690103853705366E-20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2.8933947863370801</v>
      </c>
      <c r="J16">
        <v>3.1748399922687698</v>
      </c>
      <c r="K16">
        <f t="shared" si="1"/>
        <v>8.3284148593899659E-16</v>
      </c>
      <c r="L16" s="3">
        <v>1138.95</v>
      </c>
      <c r="M16">
        <f t="shared" si="2"/>
        <v>6.3420113804256711E-16</v>
      </c>
      <c r="N16">
        <f t="shared" si="3"/>
        <v>782.33865007585518</v>
      </c>
      <c r="O16">
        <f t="shared" si="3"/>
        <v>1495.6844974102733</v>
      </c>
      <c r="P16">
        <f t="shared" si="4"/>
        <v>2849125.8791959332</v>
      </c>
      <c r="Q16">
        <f t="shared" si="5"/>
        <v>-2.5501420432628061E-22</v>
      </c>
      <c r="T16">
        <f t="shared" si="6"/>
        <v>-4.689907777393341E-20</v>
      </c>
      <c r="U16">
        <f t="shared" si="9"/>
        <v>-3.5501238190905892E-20</v>
      </c>
      <c r="V16">
        <f t="shared" si="10"/>
        <v>-7.2759841671901168E-20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2.9072429711656498</v>
      </c>
      <c r="J17">
        <v>3.1921199465260601</v>
      </c>
      <c r="K17">
        <f t="shared" si="1"/>
        <v>8.0336571877514993E-16</v>
      </c>
      <c r="L17" s="3">
        <v>1225.1400000000001</v>
      </c>
      <c r="M17">
        <f t="shared" si="2"/>
        <v>6.3238137213541835E-16</v>
      </c>
      <c r="N17">
        <f t="shared" si="3"/>
        <v>807.68677375384209</v>
      </c>
      <c r="O17">
        <f t="shared" si="3"/>
        <v>1556.3954285633554</v>
      </c>
      <c r="P17">
        <f t="shared" si="4"/>
        <v>3074724.6545498008</v>
      </c>
      <c r="Q17">
        <f t="shared" si="5"/>
        <v>-2.2833244544329935E-22</v>
      </c>
      <c r="T17">
        <f t="shared" si="6"/>
        <v>-4.6979804685623027E-20</v>
      </c>
      <c r="U17">
        <f t="shared" si="9"/>
        <v>-4.8019704238442131E-20</v>
      </c>
      <c r="V17">
        <f t="shared" si="10"/>
        <v>-6.9240828083296141E-20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2.92244234338717</v>
      </c>
      <c r="J18">
        <v>3.2098696153355299</v>
      </c>
      <c r="K18">
        <f t="shared" si="1"/>
        <v>7.7425554052857122E-16</v>
      </c>
      <c r="L18" s="3">
        <v>1055.82</v>
      </c>
      <c r="M18">
        <f t="shared" si="2"/>
        <v>5.0420203119081809E-16</v>
      </c>
      <c r="N18">
        <f t="shared" si="3"/>
        <v>836.45454130062285</v>
      </c>
      <c r="O18">
        <f t="shared" si="3"/>
        <v>1621.3232677190429</v>
      </c>
      <c r="P18">
        <f t="shared" si="4"/>
        <v>3328345.3381095906</v>
      </c>
      <c r="Q18">
        <f t="shared" si="5"/>
        <v>-3.7511744421729856E-22</v>
      </c>
      <c r="T18">
        <f t="shared" si="6"/>
        <v>-8.6688594981571987E-20</v>
      </c>
      <c r="U18">
        <f t="shared" si="9"/>
        <v>-5.7502757161646681E-20</v>
      </c>
      <c r="V18">
        <f t="shared" si="10"/>
        <v>-1.213770600861038E-19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2.9392050239217302</v>
      </c>
      <c r="J19">
        <v>3.2281429439188201</v>
      </c>
      <c r="K19">
        <f t="shared" si="1"/>
        <v>7.4547734655395661E-16</v>
      </c>
      <c r="L19" s="3">
        <v>1198.4000000000001</v>
      </c>
      <c r="M19">
        <f t="shared" si="2"/>
        <v>5.2831544491680831E-16</v>
      </c>
      <c r="N19">
        <f t="shared" si="3"/>
        <v>869.37074933840938</v>
      </c>
      <c r="O19">
        <f t="shared" si="3"/>
        <v>1690.9974158543453</v>
      </c>
      <c r="P19">
        <f t="shared" si="4"/>
        <v>3615277.7602313007</v>
      </c>
      <c r="Q19">
        <f t="shared" si="5"/>
        <v>-3.1375041657073892E-22</v>
      </c>
      <c r="T19">
        <f t="shared" si="6"/>
        <v>-8.1797903777979872E-20</v>
      </c>
      <c r="U19">
        <f t="shared" si="9"/>
        <v>-6.5194199496049938E-20</v>
      </c>
      <c r="V19">
        <f t="shared" si="10"/>
        <v>-1.0880288918678561E-19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2.95777949744729</v>
      </c>
      <c r="J20">
        <v>3.24700101853756</v>
      </c>
      <c r="K20">
        <f t="shared" si="1"/>
        <v>7.1699754652832311E-16</v>
      </c>
      <c r="L20" s="3">
        <v>1104.51</v>
      </c>
      <c r="M20">
        <f t="shared" si="2"/>
        <v>4.4842137215330712E-16</v>
      </c>
      <c r="N20">
        <f t="shared" si="3"/>
        <v>907.35972318250163</v>
      </c>
      <c r="O20">
        <f t="shared" si="3"/>
        <v>1766.0419625254872</v>
      </c>
      <c r="P20">
        <f t="shared" si="4"/>
        <v>3942205.8806547001</v>
      </c>
      <c r="Q20">
        <f t="shared" si="5"/>
        <v>-4.0355567318338637E-22</v>
      </c>
      <c r="T20">
        <f t="shared" si="6"/>
        <v>-1.1928222544307357E-19</v>
      </c>
      <c r="U20">
        <f t="shared" si="9"/>
        <v>-7.4901887680822936E-20</v>
      </c>
      <c r="V20">
        <f t="shared" si="10"/>
        <v>-1.5072926817071424E-19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2.97846247943035</v>
      </c>
      <c r="J21">
        <v>3.26651646819007</v>
      </c>
      <c r="K21">
        <f t="shared" si="1"/>
        <v>6.8877809611289397E-16</v>
      </c>
      <c r="L21" s="3">
        <v>1216.1300000000001</v>
      </c>
      <c r="M21">
        <f t="shared" si="2"/>
        <v>4.5346404885975031E-16</v>
      </c>
      <c r="N21">
        <f t="shared" si="3"/>
        <v>951.61763021824027</v>
      </c>
      <c r="O21">
        <f t="shared" si="3"/>
        <v>1847.2108387248238</v>
      </c>
      <c r="P21">
        <f t="shared" si="4"/>
        <v>4317763.9968446465</v>
      </c>
      <c r="Q21">
        <f t="shared" si="5"/>
        <v>-3.676490677673928E-22</v>
      </c>
      <c r="R21">
        <f t="shared" ref="R21:R26" si="11">(Q21+Q22)*(H21-H22)/2</f>
        <v>-1.6548926763491057E-22</v>
      </c>
      <c r="T21">
        <f t="shared" si="6"/>
        <v>-1.2389782611636595E-19</v>
      </c>
      <c r="U21">
        <f t="shared" si="9"/>
        <v>-5.8648854459686242E-20</v>
      </c>
      <c r="V21">
        <f t="shared" si="10"/>
        <v>-1.4873361974429579E-19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3.00161043784215</v>
      </c>
      <c r="J22">
        <v>3.2867745348017898</v>
      </c>
      <c r="K22">
        <f t="shared" si="1"/>
        <v>6.6077813933460865E-16</v>
      </c>
      <c r="L22" s="3">
        <v>1578.47</v>
      </c>
      <c r="M22">
        <f t="shared" si="2"/>
        <v>5.3891151596599897E-16</v>
      </c>
      <c r="N22">
        <f t="shared" si="3"/>
        <v>1003.7150539376269</v>
      </c>
      <c r="O22">
        <f t="shared" si="3"/>
        <v>1935.4169259602647</v>
      </c>
      <c r="P22">
        <f t="shared" si="4"/>
        <v>4753282.5867944937</v>
      </c>
      <c r="Q22">
        <f t="shared" si="5"/>
        <v>-1.9791351599567295E-22</v>
      </c>
      <c r="R22">
        <f t="shared" si="11"/>
        <v>-1.3758219743515299E-22</v>
      </c>
      <c r="T22">
        <f t="shared" si="6"/>
        <v>-7.6535701308145447E-20</v>
      </c>
      <c r="U22">
        <f t="shared" si="9"/>
        <v>-5.8189556786481974E-20</v>
      </c>
      <c r="V22">
        <f t="shared" si="10"/>
        <v>-8.7283696577172756E-20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3.0276535362482502</v>
      </c>
      <c r="J23">
        <v>3.3078764771518498</v>
      </c>
      <c r="K23">
        <f t="shared" si="1"/>
        <v>6.3295206198237086E-16</v>
      </c>
      <c r="L23" s="3">
        <v>1466.67</v>
      </c>
      <c r="M23">
        <f t="shared" si="2"/>
        <v>4.5690588374440186E-16</v>
      </c>
      <c r="N23">
        <f t="shared" si="3"/>
        <v>1065.7455704011572</v>
      </c>
      <c r="O23">
        <f t="shared" si="3"/>
        <v>2031.7790463538943</v>
      </c>
      <c r="P23">
        <f t="shared" si="4"/>
        <v>5263939.7140324283</v>
      </c>
      <c r="Q23">
        <f t="shared" si="5"/>
        <v>-2.9702208165578775E-22</v>
      </c>
      <c r="R23">
        <f t="shared" si="11"/>
        <v>-2.0456095745815977E-22</v>
      </c>
      <c r="T23">
        <f t="shared" si="6"/>
        <v>-1.3279431087432088E-19</v>
      </c>
      <c r="U23">
        <f t="shared" si="9"/>
        <v>-1.0081967560993056E-19</v>
      </c>
      <c r="V23">
        <f t="shared" si="10"/>
        <v>-1.4387062759706323E-19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3.0569374274006802</v>
      </c>
      <c r="J24">
        <v>3.3299287052723301</v>
      </c>
      <c r="K24">
        <f t="shared" si="1"/>
        <v>6.05226493019162E-16</v>
      </c>
      <c r="L24" s="3">
        <v>1174.6600000000001</v>
      </c>
      <c r="M24">
        <f t="shared" si="2"/>
        <v>3.3258404068838185E-16</v>
      </c>
      <c r="N24">
        <f t="shared" si="3"/>
        <v>1140.0855136493233</v>
      </c>
      <c r="O24">
        <f t="shared" si="3"/>
        <v>2137.6111457976044</v>
      </c>
      <c r="P24">
        <f t="shared" si="4"/>
        <v>5869176.3890711889</v>
      </c>
      <c r="Q24">
        <f t="shared" si="5"/>
        <v>-4.7758063132737934E-22</v>
      </c>
      <c r="R24">
        <f t="shared" si="11"/>
        <v>-2.1574210143888002E-22</v>
      </c>
      <c r="T24">
        <f t="shared" si="6"/>
        <v>-2.4897548146500357E-19</v>
      </c>
      <c r="U24">
        <f t="shared" si="9"/>
        <v>-1.2133011126378371E-19</v>
      </c>
      <c r="V24">
        <f t="shared" si="10"/>
        <v>-2.5625529805200076E-19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3.0899558574071202</v>
      </c>
      <c r="J25">
        <v>3.3532745260822199</v>
      </c>
      <c r="K25">
        <f t="shared" si="1"/>
        <v>5.7720770940283701E-16</v>
      </c>
      <c r="L25" s="3">
        <v>1451.94</v>
      </c>
      <c r="M25">
        <f t="shared" si="2"/>
        <v>3.7154059043115702E-16</v>
      </c>
      <c r="N25">
        <f t="shared" si="3"/>
        <v>1230.1437300948778</v>
      </c>
      <c r="O25">
        <f t="shared" si="3"/>
        <v>2255.6646115510807</v>
      </c>
      <c r="P25">
        <f t="shared" si="4"/>
        <v>6601276.4364956273</v>
      </c>
      <c r="Q25">
        <f t="shared" si="5"/>
        <v>-3.7397690346196297E-22</v>
      </c>
      <c r="R25">
        <f t="shared" si="11"/>
        <v>-1.4762945199224263E-22</v>
      </c>
      <c r="T25">
        <f t="shared" si="6"/>
        <v>-2.2992766147473835E-19</v>
      </c>
      <c r="U25">
        <f t="shared" si="9"/>
        <v>-9.7649683030015207E-20</v>
      </c>
      <c r="V25">
        <f t="shared" si="10"/>
        <v>-2.2481800946223256E-19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3.1256644804240699</v>
      </c>
      <c r="J26">
        <v>3.3772268746940202</v>
      </c>
      <c r="K26">
        <f t="shared" si="1"/>
        <v>5.497114855792748E-16</v>
      </c>
      <c r="L26" s="3">
        <v>1798.84</v>
      </c>
      <c r="M26">
        <f t="shared" si="2"/>
        <v>4.1485895843948999E-16</v>
      </c>
      <c r="N26">
        <f t="shared" si="3"/>
        <v>1335.5633119137462</v>
      </c>
      <c r="O26">
        <f t="shared" si="3"/>
        <v>2383.5643140960451</v>
      </c>
      <c r="P26">
        <f t="shared" si="4"/>
        <v>7465108.199562165</v>
      </c>
      <c r="Q26">
        <f t="shared" si="5"/>
        <v>-2.5423353054758051E-22</v>
      </c>
      <c r="R26">
        <f t="shared" si="11"/>
        <v>-1.5047670003290701E-22</v>
      </c>
      <c r="T26">
        <f t="shared" si="6"/>
        <v>-1.8560290461043297E-19</v>
      </c>
      <c r="U26">
        <f t="shared" si="9"/>
        <v>-1.2372101203077509E-19</v>
      </c>
      <c r="V26">
        <f t="shared" si="10"/>
        <v>-1.7240436139306805E-19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3.16524761805162</v>
      </c>
      <c r="J27">
        <v>3.4026594950617</v>
      </c>
      <c r="K27">
        <f t="shared" si="1"/>
        <v>5.2172465877621954E-16</v>
      </c>
      <c r="L27" s="3">
        <v>1500.1</v>
      </c>
      <c r="M27">
        <f t="shared" si="2"/>
        <v>3.0967210032265587E-16</v>
      </c>
      <c r="N27">
        <f t="shared" si="3"/>
        <v>1463.0110894949039</v>
      </c>
      <c r="O27">
        <f t="shared" si="3"/>
        <v>2527.3156988141768</v>
      </c>
      <c r="P27">
        <f t="shared" si="4"/>
        <v>8527726.0894576572</v>
      </c>
      <c r="Q27">
        <f t="shared" si="5"/>
        <v>-4.1455180293200596E-22</v>
      </c>
      <c r="R27">
        <f>(Q27+Q28)*(H27-H28)/2</f>
        <v>-1.1875381891192079E-22</v>
      </c>
      <c r="T27">
        <f t="shared" si="6"/>
        <v>-3.6426825997078951E-19</v>
      </c>
      <c r="U27">
        <f t="shared" si="9"/>
        <v>-1.1013731568364966E-19</v>
      </c>
      <c r="V27">
        <f t="shared" si="10"/>
        <v>-3.214462877530735E-19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3.20885408138443</v>
      </c>
      <c r="J28">
        <v>3.4297381816697201</v>
      </c>
      <c r="K28">
        <f t="shared" si="1"/>
        <v>4.9310931311868878E-16</v>
      </c>
      <c r="L28" s="3">
        <v>2319.3000000000002</v>
      </c>
      <c r="M28">
        <f t="shared" si="2"/>
        <v>4.2516935203783734E-16</v>
      </c>
      <c r="N28">
        <f t="shared" si="3"/>
        <v>1617.5364702060251</v>
      </c>
      <c r="O28">
        <f t="shared" si="3"/>
        <v>2689.9126769946392</v>
      </c>
      <c r="P28">
        <f t="shared" si="4"/>
        <v>9852054.4423030335</v>
      </c>
      <c r="Q28">
        <f t="shared" si="5"/>
        <v>-1.3779154084437017E-22</v>
      </c>
      <c r="R28">
        <f t="shared" ref="R28:R37" si="12">(Q28+Q29)*(H28-H29)/2</f>
        <v>-6.7802844202422564E-23</v>
      </c>
      <c r="T28">
        <f t="shared" si="6"/>
        <v>-1.4799832460432553E-19</v>
      </c>
      <c r="U28">
        <f t="shared" si="9"/>
        <v>-8.319661831340395E-20</v>
      </c>
      <c r="V28">
        <f t="shared" si="10"/>
        <v>-1.2407020110902798E-19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3.2565721241311101</v>
      </c>
      <c r="J29">
        <v>3.4586604605589999</v>
      </c>
      <c r="K29">
        <f t="shared" si="1"/>
        <v>4.6369494297525649E-16</v>
      </c>
      <c r="L29" s="3">
        <v>2307.11</v>
      </c>
      <c r="M29">
        <f t="shared" si="2"/>
        <v>3.720833191200809E-16</v>
      </c>
      <c r="N29">
        <f t="shared" si="3"/>
        <v>1805.3945376264844</v>
      </c>
      <c r="O29">
        <f t="shared" si="3"/>
        <v>2875.1496907132073</v>
      </c>
      <c r="P29">
        <f t="shared" si="4"/>
        <v>11525935.1804998</v>
      </c>
      <c r="Q29">
        <f t="shared" si="5"/>
        <v>-1.9295404063086173E-22</v>
      </c>
      <c r="R29">
        <f t="shared" si="12"/>
        <v>-3.5460373324180878E-23</v>
      </c>
      <c r="T29">
        <f t="shared" si="6"/>
        <v>-2.5783883790008384E-19</v>
      </c>
      <c r="U29">
        <f t="shared" si="9"/>
        <v>-4.6604556623845142E-20</v>
      </c>
      <c r="V29">
        <f t="shared" si="10"/>
        <v>-2.0534428764377518E-19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3.30837115303079</v>
      </c>
      <c r="J30">
        <v>3.4896642990767699</v>
      </c>
      <c r="K30">
        <f t="shared" si="1"/>
        <v>4.3326683901910512E-16</v>
      </c>
      <c r="L30" s="3">
        <v>3124.02</v>
      </c>
      <c r="M30">
        <f t="shared" si="2"/>
        <v>4.3833379666328775E-16</v>
      </c>
      <c r="N30">
        <f t="shared" si="3"/>
        <v>2034.094628867955</v>
      </c>
      <c r="O30">
        <f t="shared" si="3"/>
        <v>3087.9076191156687</v>
      </c>
      <c r="P30">
        <f t="shared" si="4"/>
        <v>13672714.423382061</v>
      </c>
      <c r="Q30">
        <f t="shared" si="5"/>
        <v>1.110597230172907E-23</v>
      </c>
      <c r="R30">
        <f t="shared" si="12"/>
        <v>-1.0958121883542536E-23</v>
      </c>
      <c r="T30">
        <f t="shared" si="6"/>
        <v>1.8841111623954998E-20</v>
      </c>
      <c r="U30">
        <f t="shared" si="9"/>
        <v>-2.5198214291928516E-20</v>
      </c>
      <c r="V30">
        <f t="shared" si="10"/>
        <v>1.4254907946461372E-20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3.3639920847374301</v>
      </c>
      <c r="J31">
        <v>3.5230396124171701</v>
      </c>
      <c r="K31">
        <f t="shared" si="1"/>
        <v>4.0154874694877389E-16</v>
      </c>
      <c r="L31" s="3">
        <v>3079.52</v>
      </c>
      <c r="M31">
        <f t="shared" si="2"/>
        <v>3.7083583231669982E-16</v>
      </c>
      <c r="N31">
        <f t="shared" si="3"/>
        <v>2312.0226518710888</v>
      </c>
      <c r="O31">
        <f t="shared" si="3"/>
        <v>3334.5682629386015</v>
      </c>
      <c r="P31">
        <f t="shared" si="4"/>
        <v>16464794.242962383</v>
      </c>
      <c r="Q31">
        <f t="shared" si="5"/>
        <v>-7.0339063564121212E-23</v>
      </c>
      <c r="R31">
        <f t="shared" si="12"/>
        <v>7.9399650574383851E-23</v>
      </c>
      <c r="T31">
        <f t="shared" si="6"/>
        <v>-1.5504767536410927E-19</v>
      </c>
      <c r="U31">
        <f t="shared" si="9"/>
        <v>2.4251142152222871E-19</v>
      </c>
      <c r="V31">
        <f t="shared" si="10"/>
        <v>-1.1144145085234368E-19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3.4227319275484702</v>
      </c>
      <c r="J32">
        <v>3.5591430377531799</v>
      </c>
      <c r="K32">
        <f t="shared" si="1"/>
        <v>3.6817600941599728E-16</v>
      </c>
      <c r="L32" s="3">
        <v>5762.2</v>
      </c>
      <c r="M32">
        <f t="shared" si="2"/>
        <v>5.8546478317169512E-16</v>
      </c>
      <c r="N32">
        <f t="shared" si="3"/>
        <v>2646.8658308371405</v>
      </c>
      <c r="O32">
        <f t="shared" si="3"/>
        <v>3623.6232518783299</v>
      </c>
      <c r="P32">
        <f t="shared" si="4"/>
        <v>20136544.19800647</v>
      </c>
      <c r="Q32">
        <f t="shared" si="5"/>
        <v>5.2405135256059996E-22</v>
      </c>
      <c r="R32">
        <f t="shared" si="12"/>
        <v>1.9753631437290353E-22</v>
      </c>
      <c r="T32">
        <f t="shared" si="6"/>
        <v>1.5408272269197005E-18</v>
      </c>
      <c r="U32">
        <f t="shared" si="9"/>
        <v>7.0262064012580327E-19</v>
      </c>
      <c r="V32">
        <f t="shared" si="10"/>
        <v>1.0521049065906819E-18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3.4829969392516</v>
      </c>
      <c r="J33">
        <v>3.5984151621887399</v>
      </c>
      <c r="K33">
        <f t="shared" si="1"/>
        <v>3.3265220367398959E-16</v>
      </c>
      <c r="L33" s="3">
        <v>7079.72</v>
      </c>
      <c r="M33">
        <f t="shared" si="2"/>
        <v>5.9373318668863901E-16</v>
      </c>
      <c r="N33">
        <f t="shared" si="3"/>
        <v>3040.8635947082003</v>
      </c>
      <c r="O33">
        <f t="shared" si="3"/>
        <v>3966.5703588670258</v>
      </c>
      <c r="P33">
        <f t="shared" si="4"/>
        <v>24980531.813464165</v>
      </c>
      <c r="Q33">
        <f t="shared" si="5"/>
        <v>6.7313843151760392E-22</v>
      </c>
      <c r="R33">
        <f t="shared" si="12"/>
        <v>2.0712351214465802E-22</v>
      </c>
      <c r="T33">
        <f t="shared" si="6"/>
        <v>2.7174796829336546E-18</v>
      </c>
      <c r="U33">
        <f t="shared" si="9"/>
        <v>1.0122125953238725E-18</v>
      </c>
      <c r="V33">
        <f t="shared" si="10"/>
        <v>1.7627674052540363E-18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3.5455427929824301</v>
      </c>
      <c r="J34">
        <v>3.6430614743777601</v>
      </c>
      <c r="K34">
        <f t="shared" si="1"/>
        <v>2.9304465455447757E-16</v>
      </c>
      <c r="L34" s="3">
        <v>7682.28</v>
      </c>
      <c r="M34">
        <f t="shared" si="2"/>
        <v>5.1210906265185595E-16</v>
      </c>
      <c r="N34">
        <f t="shared" si="3"/>
        <v>3511.9052718866651</v>
      </c>
      <c r="O34">
        <f t="shared" si="3"/>
        <v>4396.0383695088531</v>
      </c>
      <c r="P34">
        <f t="shared" si="4"/>
        <v>31658631.984899405</v>
      </c>
      <c r="Q34">
        <f t="shared" si="5"/>
        <v>6.2138351938650842E-22</v>
      </c>
      <c r="R34">
        <f t="shared" si="12"/>
        <v>2.7893481163436155E-22</v>
      </c>
      <c r="T34">
        <f t="shared" si="6"/>
        <v>3.6088490378405471E-18</v>
      </c>
      <c r="U34">
        <f t="shared" si="9"/>
        <v>2.1947066430831941E-18</v>
      </c>
      <c r="V34">
        <f t="shared" si="10"/>
        <v>2.2239295468301314E-18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3.61438430842898</v>
      </c>
      <c r="J35">
        <v>3.6937414339136301</v>
      </c>
      <c r="K35">
        <f t="shared" si="1"/>
        <v>2.496433097409253E-16</v>
      </c>
      <c r="L35" s="3">
        <v>12549</v>
      </c>
      <c r="M35">
        <f t="shared" si="2"/>
        <v>6.3414360496315243E-16</v>
      </c>
      <c r="N35">
        <f t="shared" si="3"/>
        <v>4115.1370969200407</v>
      </c>
      <c r="O35">
        <f t="shared" si="3"/>
        <v>4940.1647661824245</v>
      </c>
      <c r="P35">
        <f t="shared" si="4"/>
        <v>41339581.243477747</v>
      </c>
      <c r="Q35">
        <f t="shared" si="5"/>
        <v>1.2381818915092289E-21</v>
      </c>
      <c r="R35">
        <f t="shared" si="12"/>
        <v>4.2560994276977357E-22</v>
      </c>
      <c r="T35">
        <f t="shared" si="6"/>
        <v>1.1022528582714028E-17</v>
      </c>
      <c r="U35">
        <f t="shared" si="9"/>
        <v>5.5032892051349443E-18</v>
      </c>
      <c r="V35">
        <f t="shared" si="10"/>
        <v>6.452932865183232E-18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3.7109261117196302</v>
      </c>
      <c r="J36">
        <v>3.75543102939496</v>
      </c>
      <c r="K36">
        <f t="shared" si="1"/>
        <v>2.0019785592822565E-16</v>
      </c>
      <c r="L36" s="3">
        <v>18883.400000000001</v>
      </c>
      <c r="M36">
        <f t="shared" si="2"/>
        <v>6.6390904478907629E-16</v>
      </c>
      <c r="N36">
        <f t="shared" si="3"/>
        <v>5139.5620269183</v>
      </c>
      <c r="O36">
        <f t="shared" si="3"/>
        <v>5694.1778731695013</v>
      </c>
      <c r="P36">
        <f t="shared" si="4"/>
        <v>58838759.479833692</v>
      </c>
      <c r="Q36">
        <f t="shared" si="5"/>
        <v>1.7381114145731152E-21</v>
      </c>
      <c r="R36">
        <f t="shared" si="12"/>
        <v>6.138613105973733E-22</v>
      </c>
      <c r="T36">
        <f t="shared" si="6"/>
        <v>2.7462011313334676E-17</v>
      </c>
      <c r="U36">
        <f t="shared" si="9"/>
        <v>1.988637214361512E-17</v>
      </c>
      <c r="V36">
        <f t="shared" si="10"/>
        <v>1.5273263998147286E-17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3.9074012891457599</v>
      </c>
      <c r="J37">
        <v>3.8382156232549698</v>
      </c>
      <c r="K37">
        <f t="shared" si="1"/>
        <v>1.4188203309359163E-16</v>
      </c>
      <c r="L37" s="3">
        <v>40457.699999999997</v>
      </c>
      <c r="M37">
        <f t="shared" si="2"/>
        <v>8.3313037665129376E-16</v>
      </c>
      <c r="N37">
        <f t="shared" si="3"/>
        <v>8079.812620650986</v>
      </c>
      <c r="O37">
        <f t="shared" si="3"/>
        <v>6889.9429082912529</v>
      </c>
      <c r="P37">
        <f t="shared" si="4"/>
        <v>112754685.26434389</v>
      </c>
      <c r="Q37">
        <f t="shared" si="5"/>
        <v>2.7931499897515503E-21</v>
      </c>
      <c r="R37">
        <f t="shared" si="12"/>
        <v>2.1196959558019725E-21</v>
      </c>
      <c r="T37">
        <f t="shared" si="6"/>
        <v>1.1933067460901205E-16</v>
      </c>
      <c r="U37">
        <f t="shared" si="9"/>
        <v>2.451375704653181E-16</v>
      </c>
      <c r="V37">
        <f t="shared" si="10"/>
        <v>6.3048566455570775E-17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3.90803125959191</v>
      </c>
      <c r="J38">
        <v>3.9760755480554799</v>
      </c>
      <c r="K38">
        <f t="shared" si="1"/>
        <v>6.384267644107947E-17</v>
      </c>
      <c r="L38" s="3">
        <v>173870</v>
      </c>
      <c r="M38">
        <f t="shared" si="2"/>
        <v>1.172897853464571E-15</v>
      </c>
      <c r="N38">
        <f t="shared" si="3"/>
        <v>8091.5413827404809</v>
      </c>
      <c r="O38">
        <f t="shared" si="3"/>
        <v>9464.0177915082095</v>
      </c>
      <c r="P38">
        <f t="shared" si="4"/>
        <v>155040674.70658565</v>
      </c>
      <c r="Q38">
        <f t="shared" si="5"/>
        <v>1.3665905775641993E-20</v>
      </c>
      <c r="R38" s="6">
        <f>SUM(R32:R37)</f>
        <v>3.8427618473210423E-21</v>
      </c>
      <c r="T38">
        <f t="shared" si="6"/>
        <v>1.7841182287292246E-15</v>
      </c>
      <c r="V38">
        <f t="shared" si="10"/>
        <v>8.9550982458130287E-16</v>
      </c>
      <c r="W38" s="11">
        <v>0.25096706321395201</v>
      </c>
    </row>
    <row r="39" spans="4:23">
      <c r="D39" s="3"/>
      <c r="U39">
        <f>SUM(U32:U38)</f>
        <v>2.7443677169260103E-16</v>
      </c>
      <c r="V39">
        <f>SUM(V32:V38)</f>
        <v>9.8532338975887893E-16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61"/>
  <sheetViews>
    <sheetView topLeftCell="A16" workbookViewId="0">
      <selection activeCell="U39" sqref="U39:V39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19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4.0368875000000006</v>
      </c>
      <c r="C3">
        <v>-38.131320000000002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5.7663985000000002</v>
      </c>
      <c r="C4">
        <v>-1.8300369999999999</v>
      </c>
      <c r="D4" s="4"/>
      <c r="E4" s="1"/>
      <c r="F4" s="2"/>
      <c r="G4">
        <f>LOG10(H4)</f>
        <v>1.3659482428254754</v>
      </c>
      <c r="H4">
        <v>23.224599999999999</v>
      </c>
      <c r="I4">
        <v>2.4461704328538398</v>
      </c>
      <c r="J4">
        <v>2.56642325996315</v>
      </c>
      <c r="K4">
        <f>10^J4*1.38*10^-23*310*4*PI()*H4</f>
        <v>4.6006812718036553E-16</v>
      </c>
      <c r="L4" s="3">
        <v>235.78399999999999</v>
      </c>
      <c r="M4">
        <f>L4*1.38*10^-23*310*4*PI()*H4</f>
        <v>2.9438333307804296E-16</v>
      </c>
      <c r="N4">
        <f>10^I4</f>
        <v>279.36399514497828</v>
      </c>
      <c r="O4">
        <f>10^J4</f>
        <v>368.48792411198576</v>
      </c>
      <c r="P4">
        <f>N4^2+O4^2</f>
        <v>213827.59199972404</v>
      </c>
      <c r="Q4">
        <f>O4/2/PI()/H4/P4*(M4-K4)/2/PI()</f>
        <v>-3.1141117101060722E-22</v>
      </c>
      <c r="T4">
        <f>(M4-K4)/(2*PI()*H4)^2</f>
        <v>-7.7808390178266912E-21</v>
      </c>
      <c r="W4" s="11">
        <v>1.4355363774452501</v>
      </c>
    </row>
    <row r="5" spans="1:23">
      <c r="A5">
        <v>12000</v>
      </c>
      <c r="B5">
        <v>19.380029999999998</v>
      </c>
      <c r="C5">
        <v>16.941535000000002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2.4658459238931498</v>
      </c>
      <c r="J5">
        <v>2.5768675262483902</v>
      </c>
      <c r="K5">
        <f t="shared" ref="K5:K38" si="1">10^J5*1.38*10^-23*310*4*PI()*H5</f>
        <v>4.428640557353306E-16</v>
      </c>
      <c r="L5" s="3">
        <v>250.47200000000001</v>
      </c>
      <c r="M5">
        <f t="shared" ref="M5:M38" si="2">L5*1.38*10^-23*310*4*PI()*H5</f>
        <v>2.9387462661182376E-16</v>
      </c>
      <c r="N5">
        <f t="shared" ref="N5:O38" si="3">10^I5</f>
        <v>292.31151505188234</v>
      </c>
      <c r="O5">
        <f t="shared" si="3"/>
        <v>377.45703685626313</v>
      </c>
      <c r="P5">
        <f t="shared" ref="P5:P38" si="4">N5^2+O5^2</f>
        <v>227919.8365042372</v>
      </c>
      <c r="Q5">
        <f t="shared" ref="Q5:Q38" si="5">O5/2/PI()/H5/P5*(M5-K5)/2/PI()</f>
        <v>-2.8637088288322192E-22</v>
      </c>
      <c r="T5">
        <f t="shared" ref="T5:T38" si="6">(M5-K5)/(2*PI()*H5)^2</f>
        <v>-7.9230280672920416E-21</v>
      </c>
      <c r="W5" s="11">
        <v>1.36375955363524</v>
      </c>
    </row>
    <row r="6" spans="1:23">
      <c r="A6">
        <v>4800</v>
      </c>
      <c r="B6">
        <v>29.031370000000003</v>
      </c>
      <c r="C6">
        <v>22.574215000000002</v>
      </c>
      <c r="D6" s="4"/>
      <c r="E6" s="1"/>
      <c r="F6" s="2"/>
      <c r="G6">
        <f t="shared" si="0"/>
        <v>1.3116542796855051</v>
      </c>
      <c r="H6">
        <v>20.4953</v>
      </c>
      <c r="I6">
        <v>2.4856497428545299</v>
      </c>
      <c r="J6">
        <v>2.5874242481687202</v>
      </c>
      <c r="K6">
        <f t="shared" si="1"/>
        <v>4.2611730546199945E-16</v>
      </c>
      <c r="L6" s="3">
        <v>322.745</v>
      </c>
      <c r="M6">
        <f t="shared" si="2"/>
        <v>3.5560220626064893E-16</v>
      </c>
      <c r="N6">
        <f t="shared" si="3"/>
        <v>305.94949652688371</v>
      </c>
      <c r="O6">
        <f t="shared" si="3"/>
        <v>386.74459080978949</v>
      </c>
      <c r="P6">
        <f t="shared" si="4"/>
        <v>243176.47294568512</v>
      </c>
      <c r="Q6">
        <f t="shared" si="5"/>
        <v>-1.3860241512630907E-22</v>
      </c>
      <c r="T6">
        <f t="shared" si="6"/>
        <v>-4.2522013901515267E-21</v>
      </c>
      <c r="W6" s="11">
        <v>1.2955715712626199</v>
      </c>
    </row>
    <row r="7" spans="1:23">
      <c r="A7">
        <v>1200</v>
      </c>
      <c r="B7">
        <v>62.826230000000002</v>
      </c>
      <c r="C7">
        <v>49.927190000000003</v>
      </c>
      <c r="D7" s="4"/>
      <c r="E7" s="1"/>
      <c r="F7" s="2"/>
      <c r="G7">
        <f t="shared" si="0"/>
        <v>1.2840267085035566</v>
      </c>
      <c r="H7">
        <v>19.232099999999999</v>
      </c>
      <c r="I7">
        <v>2.5055363400875699</v>
      </c>
      <c r="J7">
        <v>2.5981009634125898</v>
      </c>
      <c r="K7">
        <f t="shared" si="1"/>
        <v>4.0980600332562313E-16</v>
      </c>
      <c r="L7" s="3">
        <v>341.51900000000001</v>
      </c>
      <c r="M7">
        <f t="shared" si="2"/>
        <v>3.5309553263486487E-16</v>
      </c>
      <c r="N7">
        <f t="shared" si="3"/>
        <v>320.28480853939936</v>
      </c>
      <c r="O7">
        <f t="shared" si="3"/>
        <v>396.37017043342814</v>
      </c>
      <c r="P7">
        <f t="shared" si="4"/>
        <v>259691.67059054459</v>
      </c>
      <c r="Q7">
        <f t="shared" si="5"/>
        <v>-1.1400391086046399E-22</v>
      </c>
      <c r="T7">
        <f t="shared" si="6"/>
        <v>-3.8837395541918406E-21</v>
      </c>
      <c r="W7" s="11">
        <v>1.2307929882431701</v>
      </c>
    </row>
    <row r="8" spans="1:23">
      <c r="A8">
        <v>340</v>
      </c>
      <c r="B8">
        <v>96.958629999999999</v>
      </c>
      <c r="C8">
        <v>100.8052</v>
      </c>
      <c r="D8" s="4"/>
      <c r="E8" s="1"/>
      <c r="F8" s="2"/>
      <c r="G8">
        <f t="shared" si="0"/>
        <v>1.2560463071607584</v>
      </c>
      <c r="H8">
        <v>18.0321</v>
      </c>
      <c r="I8">
        <v>2.5254519076406301</v>
      </c>
      <c r="J8">
        <v>2.6089032851522398</v>
      </c>
      <c r="K8">
        <f t="shared" si="1"/>
        <v>3.9391293002061307E-16</v>
      </c>
      <c r="L8" s="3">
        <v>394.964</v>
      </c>
      <c r="M8">
        <f t="shared" si="2"/>
        <v>3.8287275558574494E-16</v>
      </c>
      <c r="N8">
        <f t="shared" si="3"/>
        <v>335.31417079314241</v>
      </c>
      <c r="O8">
        <f t="shared" si="3"/>
        <v>406.35282668426549</v>
      </c>
      <c r="P8">
        <f t="shared" si="4"/>
        <v>277558.21288898541</v>
      </c>
      <c r="Q8">
        <f t="shared" si="5"/>
        <v>-2.2704873890208135E-23</v>
      </c>
      <c r="T8">
        <f t="shared" si="6"/>
        <v>-8.6004977043543198E-22</v>
      </c>
      <c r="W8" s="11">
        <v>1.16925333459751</v>
      </c>
    </row>
    <row r="9" spans="1:23">
      <c r="A9">
        <v>94</v>
      </c>
      <c r="B9">
        <v>176.96539999999999</v>
      </c>
      <c r="C9">
        <v>168.35560000000001</v>
      </c>
      <c r="D9" s="4"/>
      <c r="F9" s="2"/>
      <c r="G9">
        <f t="shared" si="0"/>
        <v>1.22768107275287</v>
      </c>
      <c r="H9">
        <v>16.891999999999999</v>
      </c>
      <c r="I9">
        <v>2.545342940092</v>
      </c>
      <c r="J9">
        <v>2.6198399248320099</v>
      </c>
      <c r="K9">
        <f t="shared" si="1"/>
        <v>3.7841787433162797E-16</v>
      </c>
      <c r="L9" s="3">
        <v>713.68799999999999</v>
      </c>
      <c r="M9">
        <f t="shared" si="2"/>
        <v>6.48097149878775E-16</v>
      </c>
      <c r="N9">
        <f t="shared" si="3"/>
        <v>351.02895411276313</v>
      </c>
      <c r="O9">
        <f t="shared" si="3"/>
        <v>416.71575927545325</v>
      </c>
      <c r="P9">
        <f t="shared" si="4"/>
        <v>296873.35065401788</v>
      </c>
      <c r="Q9">
        <f t="shared" si="5"/>
        <v>5.6764324496429885E-22</v>
      </c>
      <c r="T9">
        <f t="shared" si="6"/>
        <v>2.3940085142040665E-20</v>
      </c>
      <c r="W9" s="11">
        <v>1.1107906638458001</v>
      </c>
    </row>
    <row r="10" spans="1:23">
      <c r="A10">
        <v>24</v>
      </c>
      <c r="B10">
        <v>263.4554</v>
      </c>
      <c r="C10">
        <v>365.96550000000002</v>
      </c>
      <c r="D10" s="4">
        <f>LOG10(A10)</f>
        <v>1.3802112417116059</v>
      </c>
      <c r="E10" s="4">
        <f t="shared" ref="E10:F15" si="7">LOG10(B10)</f>
        <v>2.4207071046593009</v>
      </c>
      <c r="F10" s="4">
        <f t="shared" si="7"/>
        <v>2.5634401458702478</v>
      </c>
      <c r="G10">
        <f t="shared" si="0"/>
        <v>1.1989043994567323</v>
      </c>
      <c r="H10">
        <v>15.808999999999999</v>
      </c>
      <c r="I10">
        <v>2.5651452246350002</v>
      </c>
      <c r="J10">
        <v>2.6309171837946699</v>
      </c>
      <c r="K10">
        <f t="shared" si="1"/>
        <v>3.6330571324322882E-16</v>
      </c>
      <c r="L10" s="3">
        <v>1045.55</v>
      </c>
      <c r="M10">
        <f t="shared" si="2"/>
        <v>8.8858678483233165E-16</v>
      </c>
      <c r="N10">
        <f t="shared" si="3"/>
        <v>367.40513732706745</v>
      </c>
      <c r="O10">
        <f t="shared" si="3"/>
        <v>427.48136137668644</v>
      </c>
      <c r="P10">
        <f t="shared" si="4"/>
        <v>317726.84925878647</v>
      </c>
      <c r="Q10">
        <f t="shared" si="5"/>
        <v>1.1323765910888007E-21</v>
      </c>
      <c r="T10">
        <f t="shared" si="6"/>
        <v>5.3238181895357696E-20</v>
      </c>
      <c r="W10" s="11">
        <v>1.05525112683278</v>
      </c>
    </row>
    <row r="11" spans="1:23">
      <c r="A11">
        <v>6</v>
      </c>
      <c r="B11">
        <v>640.42319999999995</v>
      </c>
      <c r="C11">
        <v>667.0335</v>
      </c>
      <c r="D11" s="4">
        <f t="shared" ref="D11:D15" si="8">LOG10(A11)</f>
        <v>0.77815125038364363</v>
      </c>
      <c r="E11" s="4">
        <f t="shared" si="7"/>
        <v>2.8064670563039109</v>
      </c>
      <c r="F11" s="4">
        <f t="shared" si="7"/>
        <v>2.8241476457603247</v>
      </c>
      <c r="G11">
        <f t="shared" si="0"/>
        <v>1.1696773724418428</v>
      </c>
      <c r="H11">
        <v>14.780099999999999</v>
      </c>
      <c r="I11">
        <v>2.5847950122531</v>
      </c>
      <c r="J11">
        <v>2.6421457178140999</v>
      </c>
      <c r="K11">
        <f t="shared" si="1"/>
        <v>3.4855694021154187E-16</v>
      </c>
      <c r="L11" s="3">
        <v>722.11500000000001</v>
      </c>
      <c r="M11">
        <f t="shared" si="2"/>
        <v>5.7376543675472039E-16</v>
      </c>
      <c r="N11">
        <f t="shared" si="3"/>
        <v>384.41029689280759</v>
      </c>
      <c r="O11">
        <f t="shared" si="3"/>
        <v>438.67786164410643</v>
      </c>
      <c r="P11">
        <f t="shared" si="4"/>
        <v>340209.54265386227</v>
      </c>
      <c r="Q11">
        <f t="shared" si="5"/>
        <v>4.9767621896537464E-22</v>
      </c>
      <c r="T11">
        <f t="shared" si="6"/>
        <v>2.6113812993476724E-20</v>
      </c>
      <c r="U11">
        <f>(T11+T12)*(H11-H12)/2</f>
        <v>1.2152649690556418E-20</v>
      </c>
      <c r="V11">
        <f>T11*W11*2</f>
        <v>5.2357597926236263E-20</v>
      </c>
      <c r="W11" s="11">
        <v>1.0024885668614401</v>
      </c>
    </row>
    <row r="12" spans="1:23">
      <c r="A12">
        <v>1.6</v>
      </c>
      <c r="B12">
        <v>497.41669999999999</v>
      </c>
      <c r="C12">
        <v>1026.751</v>
      </c>
      <c r="D12" s="4">
        <f t="shared" si="8"/>
        <v>0.20411998265592479</v>
      </c>
      <c r="E12" s="4">
        <f t="shared" si="7"/>
        <v>2.6967203619473814</v>
      </c>
      <c r="F12" s="4">
        <f t="shared" si="7"/>
        <v>3.011465134505257</v>
      </c>
      <c r="G12">
        <f t="shared" si="0"/>
        <v>1.1399640487494762</v>
      </c>
      <c r="H12">
        <v>13.8027</v>
      </c>
      <c r="I12">
        <v>2.6042169965934998</v>
      </c>
      <c r="J12">
        <v>2.65353458504817</v>
      </c>
      <c r="K12">
        <f t="shared" si="1"/>
        <v>3.3415601113389567E-16</v>
      </c>
      <c r="L12" s="3">
        <v>437.69900000000001</v>
      </c>
      <c r="M12">
        <f t="shared" si="2"/>
        <v>3.2478072534318308E-16</v>
      </c>
      <c r="N12">
        <f t="shared" si="3"/>
        <v>401.99161704428332</v>
      </c>
      <c r="O12">
        <f t="shared" si="3"/>
        <v>450.333842203068</v>
      </c>
      <c r="P12">
        <f t="shared" si="4"/>
        <v>364397.82960725552</v>
      </c>
      <c r="Q12">
        <f t="shared" si="5"/>
        <v>-2.126275491671746E-23</v>
      </c>
      <c r="T12">
        <f t="shared" si="6"/>
        <v>-1.2465126240140146E-21</v>
      </c>
      <c r="U12">
        <f t="shared" ref="U12:U37" si="9">(T12+T13)*(H12-H13)/2</f>
        <v>-7.061374654462273E-21</v>
      </c>
      <c r="V12">
        <f t="shared" ref="V12:V38" si="10">T12*W12*2</f>
        <v>-2.3742678340462653E-21</v>
      </c>
      <c r="W12" s="11">
        <v>0.95236413507015205</v>
      </c>
    </row>
    <row r="13" spans="1:23">
      <c r="A13">
        <v>0.5</v>
      </c>
      <c r="B13">
        <v>743.66345000000001</v>
      </c>
      <c r="C13">
        <v>7929.9385000000002</v>
      </c>
      <c r="D13" s="4">
        <f t="shared" si="8"/>
        <v>-0.3010299956639812</v>
      </c>
      <c r="E13" s="4">
        <f t="shared" si="7"/>
        <v>2.8713764370564148</v>
      </c>
      <c r="F13" s="4">
        <f t="shared" si="7"/>
        <v>3.8992698191947528</v>
      </c>
      <c r="G13">
        <f t="shared" si="0"/>
        <v>1.10972025158662</v>
      </c>
      <c r="H13">
        <v>12.8742</v>
      </c>
      <c r="I13">
        <v>2.6233302056555101</v>
      </c>
      <c r="J13">
        <v>2.6650954724122702</v>
      </c>
      <c r="K13">
        <f t="shared" si="1"/>
        <v>3.2008577076722148E-16</v>
      </c>
      <c r="L13" s="3">
        <v>330.46499999999997</v>
      </c>
      <c r="M13">
        <f t="shared" si="2"/>
        <v>2.2871590431627418E-16</v>
      </c>
      <c r="N13">
        <f t="shared" si="3"/>
        <v>420.0782592818905</v>
      </c>
      <c r="O13">
        <f t="shared" si="3"/>
        <v>462.48267934318415</v>
      </c>
      <c r="P13">
        <f t="shared" si="4"/>
        <v>390355.97261375369</v>
      </c>
      <c r="Q13">
        <f t="shared" si="5"/>
        <v>-2.1298923103648153E-22</v>
      </c>
      <c r="T13">
        <f t="shared" si="6"/>
        <v>-1.3963772038263369E-20</v>
      </c>
      <c r="U13">
        <f t="shared" si="9"/>
        <v>-7.2709177781936689E-21</v>
      </c>
      <c r="V13">
        <f t="shared" si="10"/>
        <v>-2.5267331699636015E-20</v>
      </c>
      <c r="W13" s="11">
        <v>0.90474592504083995</v>
      </c>
    </row>
    <row r="14" spans="1:23">
      <c r="A14">
        <v>0.2</v>
      </c>
      <c r="B14">
        <v>-506.8655</v>
      </c>
      <c r="C14">
        <v>5352.1440000000002</v>
      </c>
      <c r="D14" s="4">
        <f t="shared" si="8"/>
        <v>-0.69897000433601875</v>
      </c>
      <c r="E14" s="4" t="e">
        <f t="shared" si="7"/>
        <v>#NUM!</v>
      </c>
      <c r="F14" s="4">
        <f t="shared" si="7"/>
        <v>3.7285277896558964</v>
      </c>
      <c r="G14">
        <f t="shared" si="0"/>
        <v>1.0788916198402232</v>
      </c>
      <c r="H14">
        <v>11.992000000000001</v>
      </c>
      <c r="I14">
        <v>2.64204664613069</v>
      </c>
      <c r="J14">
        <v>2.6768433166778101</v>
      </c>
      <c r="K14">
        <f t="shared" si="1"/>
        <v>3.0632721378055095E-16</v>
      </c>
      <c r="L14" s="3">
        <v>452.97300000000001</v>
      </c>
      <c r="M14">
        <f t="shared" si="2"/>
        <v>2.9202133378452851E-16</v>
      </c>
      <c r="N14">
        <f t="shared" si="3"/>
        <v>438.57780143315915</v>
      </c>
      <c r="O14">
        <f t="shared" si="3"/>
        <v>475.16376700820683</v>
      </c>
      <c r="P14">
        <f t="shared" si="4"/>
        <v>418131.09338737302</v>
      </c>
      <c r="Q14">
        <f t="shared" si="5"/>
        <v>-3.4339508410652469E-23</v>
      </c>
      <c r="T14">
        <f t="shared" si="6"/>
        <v>-2.5198320836900996E-21</v>
      </c>
      <c r="U14">
        <f t="shared" si="9"/>
        <v>-3.6516277086125774E-21</v>
      </c>
      <c r="V14">
        <f t="shared" si="10"/>
        <v>-4.3316348223774937E-21</v>
      </c>
      <c r="W14" s="11">
        <v>0.85950862567678499</v>
      </c>
    </row>
    <row r="15" spans="1:23">
      <c r="A15">
        <v>0.1</v>
      </c>
      <c r="B15">
        <v>-8653.4590000000007</v>
      </c>
      <c r="C15">
        <v>19383.080000000002</v>
      </c>
      <c r="D15" s="4">
        <f t="shared" si="8"/>
        <v>-1</v>
      </c>
      <c r="E15" s="4" t="e">
        <f t="shared" si="7"/>
        <v>#NUM!</v>
      </c>
      <c r="F15" s="4">
        <f t="shared" si="7"/>
        <v>4.2874227882319387</v>
      </c>
      <c r="G15">
        <f t="shared" si="0"/>
        <v>1.0474306401555422</v>
      </c>
      <c r="H15">
        <v>11.154</v>
      </c>
      <c r="I15">
        <v>2.6602583533512099</v>
      </c>
      <c r="J15">
        <v>2.6887896898180701</v>
      </c>
      <c r="K15">
        <f t="shared" si="1"/>
        <v>2.9286736126297557E-16</v>
      </c>
      <c r="L15" s="3">
        <v>437.67</v>
      </c>
      <c r="M15">
        <f t="shared" si="2"/>
        <v>2.6243881217037102E-16</v>
      </c>
      <c r="N15">
        <f t="shared" si="3"/>
        <v>457.36018339392677</v>
      </c>
      <c r="O15">
        <f t="shared" si="3"/>
        <v>488.41578325981243</v>
      </c>
      <c r="P15">
        <f t="shared" si="4"/>
        <v>447728.31469142239</v>
      </c>
      <c r="Q15">
        <f t="shared" si="5"/>
        <v>-7.5381712117963626E-23</v>
      </c>
      <c r="T15">
        <f t="shared" si="6"/>
        <v>-6.1952698461728429E-21</v>
      </c>
      <c r="U15">
        <f t="shared" si="9"/>
        <v>-4.7959612575424195E-21</v>
      </c>
      <c r="V15">
        <f t="shared" si="10"/>
        <v>-1.0117286918612048E-20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2.6778493905344201</v>
      </c>
      <c r="J16">
        <v>2.7009521503495701</v>
      </c>
      <c r="K16">
        <f t="shared" si="1"/>
        <v>2.7968843472977037E-16</v>
      </c>
      <c r="L16" s="3">
        <v>457.76400000000001</v>
      </c>
      <c r="M16">
        <f t="shared" si="2"/>
        <v>2.5489657118830293E-16</v>
      </c>
      <c r="N16">
        <f t="shared" si="3"/>
        <v>476.26579341997075</v>
      </c>
      <c r="O16">
        <f t="shared" si="3"/>
        <v>502.28724552381846</v>
      </c>
      <c r="P16">
        <f t="shared" si="4"/>
        <v>479121.58299785893</v>
      </c>
      <c r="Q16">
        <f t="shared" si="5"/>
        <v>-6.3560036458837134E-23</v>
      </c>
      <c r="T16">
        <f t="shared" si="6"/>
        <v>-5.8533704189758189E-21</v>
      </c>
      <c r="U16">
        <f t="shared" si="9"/>
        <v>-1.1788549502753132E-20</v>
      </c>
      <c r="V16">
        <f t="shared" si="10"/>
        <v>-9.080995301966917E-21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2.6946844253104998</v>
      </c>
      <c r="J17">
        <v>2.7133496327149298</v>
      </c>
      <c r="K17">
        <f t="shared" si="1"/>
        <v>2.6677368127568494E-16</v>
      </c>
      <c r="L17" s="3">
        <v>338.3</v>
      </c>
      <c r="M17">
        <f t="shared" si="2"/>
        <v>1.7462054801362461E-16</v>
      </c>
      <c r="N17">
        <f t="shared" si="3"/>
        <v>495.09030884694141</v>
      </c>
      <c r="O17">
        <f t="shared" si="3"/>
        <v>516.83228235271929</v>
      </c>
      <c r="P17">
        <f t="shared" si="4"/>
        <v>512230.02199608076</v>
      </c>
      <c r="Q17">
        <f t="shared" si="5"/>
        <v>-2.4529701776821001E-22</v>
      </c>
      <c r="T17">
        <f t="shared" si="6"/>
        <v>-2.5320073368714902E-20</v>
      </c>
      <c r="U17">
        <f t="shared" si="9"/>
        <v>-8.8926460219126418E-21</v>
      </c>
      <c r="V17">
        <f t="shared" si="10"/>
        <v>-3.7317797698638591E-20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2.7106044180100199</v>
      </c>
      <c r="J18">
        <v>2.7260025494301998</v>
      </c>
      <c r="K18">
        <f t="shared" si="1"/>
        <v>2.5410736686002119E-16</v>
      </c>
      <c r="L18" s="3">
        <v>535.80600000000004</v>
      </c>
      <c r="M18">
        <f t="shared" si="2"/>
        <v>2.5587171442502284E-16</v>
      </c>
      <c r="N18">
        <f t="shared" si="3"/>
        <v>513.57564234667973</v>
      </c>
      <c r="O18">
        <f t="shared" si="3"/>
        <v>532.11138290042118</v>
      </c>
      <c r="P18">
        <f t="shared" si="4"/>
        <v>546902.46422400337</v>
      </c>
      <c r="Q18">
        <f t="shared" si="5"/>
        <v>4.8950035677620029E-24</v>
      </c>
      <c r="T18">
        <f t="shared" si="6"/>
        <v>5.6636483578467299E-22</v>
      </c>
      <c r="U18">
        <f t="shared" si="9"/>
        <v>-1.3420980852410484E-20</v>
      </c>
      <c r="V18">
        <f t="shared" si="10"/>
        <v>7.9299588046508197E-22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2.7254240936162302</v>
      </c>
      <c r="J19">
        <v>2.7389354718106498</v>
      </c>
      <c r="K19">
        <f t="shared" si="1"/>
        <v>2.4167235749616585E-16</v>
      </c>
      <c r="L19" s="3">
        <v>307.96899999999999</v>
      </c>
      <c r="M19">
        <f t="shared" si="2"/>
        <v>1.3576834050032089E-16</v>
      </c>
      <c r="N19">
        <f t="shared" si="3"/>
        <v>531.40311227109305</v>
      </c>
      <c r="O19">
        <f t="shared" si="3"/>
        <v>548.19550707818212</v>
      </c>
      <c r="P19">
        <f t="shared" si="4"/>
        <v>582907.58171210915</v>
      </c>
      <c r="Q19">
        <f t="shared" si="5"/>
        <v>-3.0764339962241913E-22</v>
      </c>
      <c r="T19">
        <f t="shared" si="6"/>
        <v>-3.9890637016073178E-20</v>
      </c>
      <c r="U19">
        <f t="shared" si="9"/>
        <v>-2.3994905054163463E-20</v>
      </c>
      <c r="V19">
        <f t="shared" si="10"/>
        <v>-5.3060241869162563E-20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2.7389219854578402</v>
      </c>
      <c r="J20">
        <v>2.75217553065584</v>
      </c>
      <c r="K20">
        <f t="shared" si="1"/>
        <v>2.2945217654220302E-16</v>
      </c>
      <c r="L20" s="3">
        <v>375.952</v>
      </c>
      <c r="M20">
        <f t="shared" si="2"/>
        <v>1.5263321446051197E-16</v>
      </c>
      <c r="N20">
        <f t="shared" si="3"/>
        <v>548.17848396705665</v>
      </c>
      <c r="O20">
        <f t="shared" si="3"/>
        <v>565.16535395191841</v>
      </c>
      <c r="P20">
        <f t="shared" si="4"/>
        <v>619911.52759201778</v>
      </c>
      <c r="Q20">
        <f t="shared" si="5"/>
        <v>-2.3490297107642738E-22</v>
      </c>
      <c r="T20">
        <f t="shared" si="6"/>
        <v>-3.4117459505311885E-20</v>
      </c>
      <c r="U20">
        <f t="shared" si="9"/>
        <v>-1.4446290103924576E-20</v>
      </c>
      <c r="V20">
        <f t="shared" si="10"/>
        <v>-4.3112036885444037E-20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2.7508329798043101</v>
      </c>
      <c r="J21">
        <v>2.7657548764425099</v>
      </c>
      <c r="K21">
        <f t="shared" si="1"/>
        <v>2.1742913388902564E-16</v>
      </c>
      <c r="L21" s="3">
        <v>517.99699999999996</v>
      </c>
      <c r="M21">
        <f t="shared" si="2"/>
        <v>1.9314795039774038E-16</v>
      </c>
      <c r="N21">
        <f t="shared" si="3"/>
        <v>563.420934739372</v>
      </c>
      <c r="O21">
        <f t="shared" si="3"/>
        <v>583.11589035858185</v>
      </c>
      <c r="P21">
        <f t="shared" si="4"/>
        <v>657467.29129126936</v>
      </c>
      <c r="Q21">
        <f t="shared" si="5"/>
        <v>-7.8646359419073966E-23</v>
      </c>
      <c r="R21">
        <f t="shared" ref="R21:R26" si="11">(Q21+Q22)*(H21-H22)/2</f>
        <v>-7.2488374886394987E-23</v>
      </c>
      <c r="T21">
        <f t="shared" si="6"/>
        <v>-1.2784557000400859E-20</v>
      </c>
      <c r="U21">
        <f t="shared" si="9"/>
        <v>-1.2732460004856056E-20</v>
      </c>
      <c r="V21">
        <f t="shared" si="10"/>
        <v>-1.5347270400943083E-20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2.76083434126534</v>
      </c>
      <c r="J22">
        <v>2.7797105548271501</v>
      </c>
      <c r="K22">
        <f t="shared" si="1"/>
        <v>2.0558512424202171E-16</v>
      </c>
      <c r="L22" s="3">
        <v>458.84500000000003</v>
      </c>
      <c r="M22">
        <f t="shared" si="2"/>
        <v>1.5665603688598377E-16</v>
      </c>
      <c r="N22">
        <f t="shared" si="3"/>
        <v>576.54650162426174</v>
      </c>
      <c r="O22">
        <f t="shared" si="3"/>
        <v>602.15813069167746</v>
      </c>
      <c r="P22">
        <f t="shared" si="4"/>
        <v>695000.28289327014</v>
      </c>
      <c r="Q22">
        <f t="shared" si="5"/>
        <v>-1.6908398091924334E-22</v>
      </c>
      <c r="R22">
        <f t="shared" si="11"/>
        <v>-1.1589306477212601E-22</v>
      </c>
      <c r="T22">
        <f t="shared" si="6"/>
        <v>-3.0728856775123097E-20</v>
      </c>
      <c r="U22">
        <f t="shared" si="9"/>
        <v>-2.2519657024144358E-20</v>
      </c>
      <c r="V22">
        <f t="shared" si="10"/>
        <v>-3.5044144955627311E-20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2.76853328831554</v>
      </c>
      <c r="J23">
        <v>2.79408849214115</v>
      </c>
      <c r="K23">
        <f t="shared" si="1"/>
        <v>1.9390224349749632E-16</v>
      </c>
      <c r="L23" s="3">
        <v>408.447</v>
      </c>
      <c r="M23">
        <f t="shared" si="2"/>
        <v>1.2724187274420943E-16</v>
      </c>
      <c r="N23">
        <f t="shared" si="3"/>
        <v>586.85835010569531</v>
      </c>
      <c r="O23">
        <f t="shared" si="3"/>
        <v>622.42709842091733</v>
      </c>
      <c r="P23">
        <f t="shared" si="4"/>
        <v>731818.21593746124</v>
      </c>
      <c r="Q23">
        <f t="shared" si="5"/>
        <v>-2.4782754067269154E-22</v>
      </c>
      <c r="R23">
        <f t="shared" si="11"/>
        <v>-9.1769034516137772E-24</v>
      </c>
      <c r="T23">
        <f t="shared" si="6"/>
        <v>-5.0282931929619566E-20</v>
      </c>
      <c r="U23">
        <f t="shared" si="9"/>
        <v>-5.4734259500791876E-22</v>
      </c>
      <c r="V23">
        <f t="shared" si="10"/>
        <v>-5.4477009794353302E-20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2.7736694978743399</v>
      </c>
      <c r="J24">
        <v>2.8090693195387102</v>
      </c>
      <c r="K24">
        <f t="shared" si="1"/>
        <v>1.8241415876995101E-16</v>
      </c>
      <c r="L24" s="3">
        <v>830.73299999999904</v>
      </c>
      <c r="M24">
        <f t="shared" si="2"/>
        <v>2.352072411363128E-16</v>
      </c>
      <c r="N24">
        <f t="shared" si="3"/>
        <v>593.84006881919777</v>
      </c>
      <c r="O24">
        <f t="shared" si="3"/>
        <v>644.27209224232615</v>
      </c>
      <c r="P24">
        <f t="shared" si="4"/>
        <v>767732.55617749388</v>
      </c>
      <c r="Q24">
        <f t="shared" si="5"/>
        <v>2.1307773113555853E-22</v>
      </c>
      <c r="R24">
        <f t="shared" si="11"/>
        <v>5.0237566738399793E-23</v>
      </c>
      <c r="T24">
        <f t="shared" si="6"/>
        <v>4.8210331838709751E-20</v>
      </c>
      <c r="U24">
        <f t="shared" si="9"/>
        <v>1.126788413746168E-20</v>
      </c>
      <c r="V24">
        <f t="shared" si="10"/>
        <v>4.9619958085113496E-20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2.7762771463396199</v>
      </c>
      <c r="J25">
        <v>2.8252385214878899</v>
      </c>
      <c r="K25">
        <f t="shared" si="1"/>
        <v>1.7111816660397729E-16</v>
      </c>
      <c r="L25" s="3">
        <v>655.65599999999904</v>
      </c>
      <c r="M25">
        <f t="shared" si="2"/>
        <v>1.6777746832495169E-16</v>
      </c>
      <c r="N25">
        <f t="shared" si="3"/>
        <v>597.41640805507586</v>
      </c>
      <c r="O25">
        <f t="shared" si="3"/>
        <v>668.71108357409696</v>
      </c>
      <c r="P25">
        <f t="shared" si="4"/>
        <v>804080.87790827174</v>
      </c>
      <c r="Q25">
        <f t="shared" si="5"/>
        <v>-1.4784592243118194E-23</v>
      </c>
      <c r="R25">
        <f t="shared" si="11"/>
        <v>-3.0735822491763311E-23</v>
      </c>
      <c r="T25">
        <f t="shared" si="6"/>
        <v>-3.7347678463605474E-21</v>
      </c>
      <c r="U25">
        <f t="shared" si="9"/>
        <v>-8.5607771348195748E-21</v>
      </c>
      <c r="V25">
        <f t="shared" si="10"/>
        <v>-3.6517705944422757E-21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2.77639131209851</v>
      </c>
      <c r="J26">
        <v>2.8425777671067598</v>
      </c>
      <c r="K26">
        <f t="shared" si="1"/>
        <v>1.6050394212639612E-16</v>
      </c>
      <c r="L26" s="3">
        <v>592.95000000000005</v>
      </c>
      <c r="M26">
        <f t="shared" si="2"/>
        <v>1.3674958273481555E-16</v>
      </c>
      <c r="N26">
        <f t="shared" si="3"/>
        <v>597.57347535825966</v>
      </c>
      <c r="O26">
        <f t="shared" si="3"/>
        <v>695.94956401732929</v>
      </c>
      <c r="P26">
        <f t="shared" si="4"/>
        <v>841439.85410765931</v>
      </c>
      <c r="Q26">
        <f t="shared" si="5"/>
        <v>-1.1600614176438532E-22</v>
      </c>
      <c r="R26">
        <f t="shared" si="11"/>
        <v>-5.1316925951620041E-23</v>
      </c>
      <c r="T26">
        <f t="shared" si="6"/>
        <v>-3.2694071025212129E-20</v>
      </c>
      <c r="U26">
        <f t="shared" si="9"/>
        <v>-1.5325873615311945E-20</v>
      </c>
      <c r="V26">
        <f t="shared" si="10"/>
        <v>-3.0369139148291469E-20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2.7741952031778498</v>
      </c>
      <c r="J27">
        <v>2.8623192428317399</v>
      </c>
      <c r="K27">
        <f t="shared" si="1"/>
        <v>1.5034919649368354E-16</v>
      </c>
      <c r="L27" s="3">
        <v>628.42999999999904</v>
      </c>
      <c r="M27">
        <f t="shared" si="2"/>
        <v>1.2972951003650846E-16</v>
      </c>
      <c r="N27">
        <f t="shared" si="3"/>
        <v>594.55933629749347</v>
      </c>
      <c r="O27">
        <f t="shared" si="3"/>
        <v>728.31498034591937</v>
      </c>
      <c r="P27">
        <f t="shared" si="4"/>
        <v>883943.51497479284</v>
      </c>
      <c r="Q27">
        <f t="shared" si="5"/>
        <v>-1.1206908468725923E-22</v>
      </c>
      <c r="R27">
        <f>(Q27+Q28)*(H27-H28)/2</f>
        <v>-2.6664832555018064E-23</v>
      </c>
      <c r="T27">
        <f t="shared" si="6"/>
        <v>-3.5420922820618712E-20</v>
      </c>
      <c r="U27">
        <f t="shared" si="9"/>
        <v>-8.5343896369815459E-21</v>
      </c>
      <c r="V27">
        <f t="shared" si="10"/>
        <v>-3.1256975698044734E-20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2.7698466734782698</v>
      </c>
      <c r="J28">
        <v>2.88546729010003</v>
      </c>
      <c r="K28">
        <f t="shared" si="1"/>
        <v>1.4082258538853511E-16</v>
      </c>
      <c r="L28" s="3">
        <v>757.48500000000001</v>
      </c>
      <c r="M28">
        <f t="shared" si="2"/>
        <v>1.3886060735065802E-16</v>
      </c>
      <c r="N28">
        <f t="shared" si="3"/>
        <v>588.63580234880919</v>
      </c>
      <c r="O28">
        <f t="shared" si="3"/>
        <v>768.18759566320614</v>
      </c>
      <c r="P28">
        <f t="shared" si="4"/>
        <v>936604.2899376438</v>
      </c>
      <c r="Q28">
        <f t="shared" si="5"/>
        <v>-1.1953392312824878E-23</v>
      </c>
      <c r="R28">
        <f t="shared" ref="R28:R37" si="12">(Q28+Q29)*(H28-H29)/2</f>
        <v>9.4402342272700878E-24</v>
      </c>
      <c r="T28">
        <f t="shared" si="6"/>
        <v>-4.2739127002257127E-21</v>
      </c>
      <c r="U28">
        <f t="shared" si="9"/>
        <v>4.0003160989529275E-21</v>
      </c>
      <c r="V28">
        <f t="shared" si="10"/>
        <v>-3.5829135880902736E-21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2.7636634431928502</v>
      </c>
      <c r="J29">
        <v>2.91342752659867</v>
      </c>
      <c r="K29">
        <f t="shared" si="1"/>
        <v>1.3212938865624748E-16</v>
      </c>
      <c r="L29" s="3">
        <v>871.67700000000002</v>
      </c>
      <c r="M29">
        <f t="shared" si="2"/>
        <v>1.4058127759865578E-16</v>
      </c>
      <c r="N29">
        <f t="shared" si="3"/>
        <v>580.31452808049801</v>
      </c>
      <c r="O29">
        <f t="shared" si="3"/>
        <v>819.27089498020837</v>
      </c>
      <c r="P29">
        <f t="shared" si="4"/>
        <v>1007969.7508629627</v>
      </c>
      <c r="Q29">
        <f t="shared" si="5"/>
        <v>5.8003315372678947E-23</v>
      </c>
      <c r="R29">
        <f t="shared" si="12"/>
        <v>-2.0691932447717067E-24</v>
      </c>
      <c r="T29">
        <f t="shared" si="6"/>
        <v>2.3787649768288764E-20</v>
      </c>
      <c r="U29">
        <f t="shared" si="9"/>
        <v>-1.7910845403181001E-21</v>
      </c>
      <c r="V29">
        <f t="shared" si="10"/>
        <v>1.8944616862886044E-20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2.75622763511074</v>
      </c>
      <c r="J30">
        <v>2.9482139225686201</v>
      </c>
      <c r="K30">
        <f t="shared" si="1"/>
        <v>1.2453891396632745E-16</v>
      </c>
      <c r="L30" s="3">
        <v>824.39499999999998</v>
      </c>
      <c r="M30">
        <f t="shared" si="2"/>
        <v>1.1567153548960352E-16</v>
      </c>
      <c r="N30">
        <f t="shared" si="3"/>
        <v>570.46320177011887</v>
      </c>
      <c r="O30">
        <f t="shared" si="3"/>
        <v>887.59311048048096</v>
      </c>
      <c r="P30">
        <f t="shared" si="4"/>
        <v>1113249.7943462306</v>
      </c>
      <c r="Q30">
        <f t="shared" si="5"/>
        <v>-6.8614562781764618E-23</v>
      </c>
      <c r="R30">
        <f t="shared" si="12"/>
        <v>3.6819040596273635E-23</v>
      </c>
      <c r="T30">
        <f t="shared" si="6"/>
        <v>-3.2972698692996966E-20</v>
      </c>
      <c r="U30">
        <f t="shared" si="9"/>
        <v>2.2700572653005407E-20</v>
      </c>
      <c r="V30">
        <f t="shared" si="10"/>
        <v>-2.4946658880651276E-20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2.7485713859541301</v>
      </c>
      <c r="J31">
        <v>2.9927982340212802</v>
      </c>
      <c r="K31">
        <f t="shared" si="1"/>
        <v>1.1843959034958374E-16</v>
      </c>
      <c r="L31" s="3">
        <v>1239.6400000000001</v>
      </c>
      <c r="M31">
        <f t="shared" si="2"/>
        <v>1.4927746245293872E-16</v>
      </c>
      <c r="N31">
        <f t="shared" si="3"/>
        <v>560.49453953232614</v>
      </c>
      <c r="O31">
        <f t="shared" si="3"/>
        <v>983.55405677695876</v>
      </c>
      <c r="P31">
        <f t="shared" si="4"/>
        <v>1281532.7114479672</v>
      </c>
      <c r="Q31">
        <f t="shared" si="5"/>
        <v>2.6763640384270336E-22</v>
      </c>
      <c r="R31">
        <f t="shared" si="12"/>
        <v>1.0453801546067278E-22</v>
      </c>
      <c r="T31">
        <f t="shared" si="6"/>
        <v>1.5567849681735064E-19</v>
      </c>
      <c r="U31">
        <f t="shared" si="9"/>
        <v>6.9916037313379215E-20</v>
      </c>
      <c r="V31">
        <f t="shared" si="10"/>
        <v>1.1189485757265028E-19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2.7425238137967902</v>
      </c>
      <c r="J32">
        <v>3.05173203219009</v>
      </c>
      <c r="K32">
        <f t="shared" si="1"/>
        <v>1.1445755926625115E-16</v>
      </c>
      <c r="L32" s="3">
        <v>1464.94</v>
      </c>
      <c r="M32">
        <f t="shared" si="2"/>
        <v>1.4884432672582402E-16</v>
      </c>
      <c r="N32">
        <f t="shared" si="3"/>
        <v>552.74371587188682</v>
      </c>
      <c r="O32">
        <f t="shared" si="3"/>
        <v>1126.5021688086356</v>
      </c>
      <c r="P32">
        <f t="shared" si="4"/>
        <v>1574532.7517664209</v>
      </c>
      <c r="Q32">
        <f t="shared" si="5"/>
        <v>3.2972368450399767E-22</v>
      </c>
      <c r="R32">
        <f t="shared" si="12"/>
        <v>2.6597305530017282E-22</v>
      </c>
      <c r="T32">
        <f t="shared" si="6"/>
        <v>2.4384171640195879E-19</v>
      </c>
      <c r="U32">
        <f t="shared" si="9"/>
        <v>2.5455935254707467E-19</v>
      </c>
      <c r="V32">
        <f t="shared" si="10"/>
        <v>1.6649956709998106E-19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2.7414017348042199</v>
      </c>
      <c r="J33">
        <v>3.1323267571178599</v>
      </c>
      <c r="K33">
        <f t="shared" si="1"/>
        <v>1.1373706046819145E-16</v>
      </c>
      <c r="L33" s="3">
        <v>2844.28</v>
      </c>
      <c r="M33">
        <f t="shared" si="2"/>
        <v>2.3853251657336197E-16</v>
      </c>
      <c r="N33">
        <f t="shared" si="3"/>
        <v>551.31744499165438</v>
      </c>
      <c r="O33">
        <f t="shared" si="3"/>
        <v>1356.2094216575015</v>
      </c>
      <c r="P33">
        <f t="shared" si="4"/>
        <v>2143254.9205447007</v>
      </c>
      <c r="Q33">
        <f t="shared" si="5"/>
        <v>1.2822342264061415E-21</v>
      </c>
      <c r="R33">
        <f t="shared" si="12"/>
        <v>3.888083020290019E-22</v>
      </c>
      <c r="T33">
        <f t="shared" si="6"/>
        <v>1.2989422384287974E-18</v>
      </c>
      <c r="U33">
        <f t="shared" si="9"/>
        <v>4.9657357027606707E-19</v>
      </c>
      <c r="V33">
        <f t="shared" si="10"/>
        <v>8.4259435446380968E-19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2.7504232031538201</v>
      </c>
      <c r="J34">
        <v>3.2481279705012001</v>
      </c>
      <c r="K34">
        <f t="shared" si="1"/>
        <v>1.1803214507740274E-16</v>
      </c>
      <c r="L34" s="3">
        <v>3413.95</v>
      </c>
      <c r="M34">
        <f t="shared" si="2"/>
        <v>2.2757758561785088E-16</v>
      </c>
      <c r="N34">
        <f t="shared" si="3"/>
        <v>562.88957211343427</v>
      </c>
      <c r="O34">
        <f t="shared" si="3"/>
        <v>1770.630620731006</v>
      </c>
      <c r="P34">
        <f t="shared" si="4"/>
        <v>3451977.465464313</v>
      </c>
      <c r="Q34">
        <f t="shared" si="5"/>
        <v>1.1478176612751198E-21</v>
      </c>
      <c r="R34">
        <f t="shared" si="12"/>
        <v>3.4454777816496196E-22</v>
      </c>
      <c r="T34">
        <f t="shared" si="6"/>
        <v>1.8046425757966212E-18</v>
      </c>
      <c r="U34">
        <f t="shared" si="9"/>
        <v>7.5911404032107978E-19</v>
      </c>
      <c r="V34">
        <f t="shared" si="10"/>
        <v>1.1120991495347412E-18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2.7739054263795402</v>
      </c>
      <c r="J35">
        <v>3.40201307665681</v>
      </c>
      <c r="K35">
        <f t="shared" si="1"/>
        <v>1.2752389660759995E-16</v>
      </c>
      <c r="L35" s="3">
        <v>4771.25</v>
      </c>
      <c r="M35">
        <f t="shared" si="2"/>
        <v>2.4110747272136753E-16</v>
      </c>
      <c r="N35">
        <f t="shared" si="3"/>
        <v>594.1627573816196</v>
      </c>
      <c r="O35">
        <f t="shared" si="3"/>
        <v>2523.5567559208589</v>
      </c>
      <c r="P35">
        <f t="shared" si="4"/>
        <v>6721368.0826131394</v>
      </c>
      <c r="Q35">
        <f t="shared" si="5"/>
        <v>1.1491675264912854E-21</v>
      </c>
      <c r="R35">
        <f t="shared" si="12"/>
        <v>4.1041808874358638E-22</v>
      </c>
      <c r="T35">
        <f t="shared" si="6"/>
        <v>3.2561176930105598E-18</v>
      </c>
      <c r="U35">
        <f t="shared" si="9"/>
        <v>1.986793784891309E-18</v>
      </c>
      <c r="V35">
        <f t="shared" si="10"/>
        <v>1.906233103997892E-18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2.8187315212451001</v>
      </c>
      <c r="J36">
        <v>3.5946455328385598</v>
      </c>
      <c r="K36">
        <f t="shared" si="1"/>
        <v>1.3825279671956908E-16</v>
      </c>
      <c r="L36" s="3">
        <v>9041.2000000000007</v>
      </c>
      <c r="M36">
        <f t="shared" si="2"/>
        <v>3.1787360622276686E-16</v>
      </c>
      <c r="N36">
        <f t="shared" si="3"/>
        <v>658.76652305101561</v>
      </c>
      <c r="O36">
        <f t="shared" si="3"/>
        <v>3932.2899455357242</v>
      </c>
      <c r="P36">
        <f t="shared" si="4"/>
        <v>15896877.547654074</v>
      </c>
      <c r="Q36">
        <f t="shared" si="5"/>
        <v>1.7208890381491897E-21</v>
      </c>
      <c r="R36">
        <f t="shared" si="12"/>
        <v>9.5103039253690346E-22</v>
      </c>
      <c r="T36">
        <f t="shared" si="6"/>
        <v>1.0637545138397251E-17</v>
      </c>
      <c r="U36">
        <f t="shared" si="9"/>
        <v>1.285229068483571E-17</v>
      </c>
      <c r="V36">
        <f t="shared" si="10"/>
        <v>5.9161739224853917E-18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2.89502656480993</v>
      </c>
      <c r="J37">
        <v>3.7771187961408401</v>
      </c>
      <c r="K37">
        <f t="shared" si="1"/>
        <v>1.2326238764285095E-16</v>
      </c>
      <c r="L37" s="3">
        <v>29680.400000000001</v>
      </c>
      <c r="M37">
        <f t="shared" si="2"/>
        <v>6.1119744402576173E-16</v>
      </c>
      <c r="N37">
        <f t="shared" si="3"/>
        <v>785.2836671645581</v>
      </c>
      <c r="O37">
        <f t="shared" si="3"/>
        <v>5985.7530589422249</v>
      </c>
      <c r="P37">
        <f t="shared" si="4"/>
        <v>36445910.120551616</v>
      </c>
      <c r="Q37">
        <f t="shared" si="5"/>
        <v>5.2992101889035581E-21</v>
      </c>
      <c r="R37">
        <f t="shared" si="12"/>
        <v>1.9659846525044275E-21</v>
      </c>
      <c r="T37">
        <f t="shared" si="6"/>
        <v>8.4232562705155565E-17</v>
      </c>
      <c r="U37">
        <f t="shared" si="9"/>
        <v>1.4200889466007751E-16</v>
      </c>
      <c r="V37">
        <f t="shared" si="10"/>
        <v>4.4504418875027096E-17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2.96889255291017</v>
      </c>
      <c r="J38">
        <v>4.1056794669339798</v>
      </c>
      <c r="K38">
        <f t="shared" si="1"/>
        <v>8.6042893029104316E-17</v>
      </c>
      <c r="L38" s="3">
        <v>106604</v>
      </c>
      <c r="M38">
        <f t="shared" si="2"/>
        <v>7.1913270127530431E-16</v>
      </c>
      <c r="N38">
        <f t="shared" si="3"/>
        <v>930.87754222419869</v>
      </c>
      <c r="O38">
        <f t="shared" si="3"/>
        <v>12754.970747691168</v>
      </c>
      <c r="P38">
        <f t="shared" si="4"/>
        <v>163555811.77307475</v>
      </c>
      <c r="Q38">
        <f t="shared" si="5"/>
        <v>9.9663051039421532E-21</v>
      </c>
      <c r="R38" s="6">
        <f>SUM(R31:R37)</f>
        <v>4.4313002847397267E-21</v>
      </c>
      <c r="T38">
        <f t="shared" si="6"/>
        <v>1.0184408230671917E-15</v>
      </c>
      <c r="V38">
        <f t="shared" si="10"/>
        <v>5.1119020484474645E-16</v>
      </c>
      <c r="W38" s="11">
        <v>0.25096706321395201</v>
      </c>
    </row>
    <row r="39" spans="4:23">
      <c r="D39" s="3"/>
      <c r="U39">
        <f>SUM(U31:U38)</f>
        <v>1.5842814213026213E-16</v>
      </c>
      <c r="V39">
        <f>SUM(V31:V38)</f>
        <v>5.65750118674928E-16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61"/>
  <sheetViews>
    <sheetView topLeftCell="A16" workbookViewId="0">
      <selection activeCell="U39" sqref="U39:V39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18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1.4945375999999999</v>
      </c>
      <c r="C3">
        <v>-26.613174999999998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7.9608994999999947</v>
      </c>
      <c r="C4">
        <v>1.2748884999999999</v>
      </c>
      <c r="D4" s="4"/>
      <c r="E4" s="1"/>
      <c r="F4" s="2"/>
      <c r="G4">
        <f>LOG10(H4)</f>
        <v>1.3659482428254754</v>
      </c>
      <c r="H4">
        <v>23.224599999999999</v>
      </c>
      <c r="I4">
        <v>2.8168030557831099</v>
      </c>
      <c r="J4">
        <v>2.9787705616554798</v>
      </c>
      <c r="K4">
        <f>10^J4*1.38*10^-23*310*4*PI()*H4</f>
        <v>1.1889660359930599E-15</v>
      </c>
      <c r="L4" s="3">
        <v>501.36265930000002</v>
      </c>
      <c r="M4">
        <f>L4*1.38*10^-23*310*4*PI()*H4</f>
        <v>6.2596618398875782E-16</v>
      </c>
      <c r="N4">
        <f>10^I4</f>
        <v>655.84778446709129</v>
      </c>
      <c r="O4">
        <f>10^J4</f>
        <v>952.29293350064711</v>
      </c>
      <c r="P4">
        <f>N4^2+O4^2</f>
        <v>1336998.1475856602</v>
      </c>
      <c r="Q4">
        <f>O4/2/PI()/H4/P4*(M4-K4)/2/PI()</f>
        <v>-4.373610034065724E-22</v>
      </c>
      <c r="T4">
        <f>(M4-K4)/(2*PI()*H4)^2</f>
        <v>-2.6439428187962599E-20</v>
      </c>
      <c r="W4" s="11">
        <v>1.4355363774452501</v>
      </c>
    </row>
    <row r="5" spans="1:23">
      <c r="A5">
        <v>12000</v>
      </c>
      <c r="B5">
        <v>17.425470000000001</v>
      </c>
      <c r="C5">
        <v>21.06683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2.8130033270016601</v>
      </c>
      <c r="J5">
        <v>2.98043036265971</v>
      </c>
      <c r="K5">
        <f t="shared" ref="K5:K38" si="1">10^J5*1.38*10^-23*310*4*PI()*H5</f>
        <v>1.121587781297617E-15</v>
      </c>
      <c r="L5" s="3">
        <v>638.8814198</v>
      </c>
      <c r="M5">
        <f t="shared" ref="M5:M38" si="2">L5*1.38*10^-23*310*4*PI()*H5</f>
        <v>7.4958893087034414E-16</v>
      </c>
      <c r="N5">
        <f t="shared" ref="N5:O38" si="3">10^I5</f>
        <v>650.13467081356475</v>
      </c>
      <c r="O5">
        <f t="shared" si="3"/>
        <v>955.93940176485421</v>
      </c>
      <c r="P5">
        <f t="shared" ref="P5:P38" si="4">N5^2+O5^2</f>
        <v>1336495.2300404096</v>
      </c>
      <c r="Q5">
        <f t="shared" ref="Q5:Q38" si="5">O5/2/PI()/H5/P5*(M5-K5)/2/PI()</f>
        <v>-3.0881084815113633E-22</v>
      </c>
      <c r="T5">
        <f t="shared" ref="T5:T38" si="6">(M5-K5)/(2*PI()*H5)^2</f>
        <v>-1.9782325164105463E-20</v>
      </c>
      <c r="W5" s="11">
        <v>1.36375955363524</v>
      </c>
    </row>
    <row r="6" spans="1:23">
      <c r="A6">
        <v>4800</v>
      </c>
      <c r="B6">
        <v>28.035640000000001</v>
      </c>
      <c r="C6">
        <v>29.296420000000001</v>
      </c>
      <c r="D6" s="4"/>
      <c r="E6" s="1"/>
      <c r="F6" s="2"/>
      <c r="G6">
        <f t="shared" si="0"/>
        <v>1.3116542796855051</v>
      </c>
      <c r="H6">
        <v>20.4953</v>
      </c>
      <c r="I6">
        <v>2.8092325877560098</v>
      </c>
      <c r="J6">
        <v>2.9821214244988901</v>
      </c>
      <c r="K6">
        <f t="shared" si="1"/>
        <v>1.0573684518430186E-15</v>
      </c>
      <c r="L6" s="3">
        <v>743.07455930000003</v>
      </c>
      <c r="M6">
        <f t="shared" si="2"/>
        <v>8.1872361369886255E-16</v>
      </c>
      <c r="N6">
        <f t="shared" si="3"/>
        <v>644.51434475800204</v>
      </c>
      <c r="O6">
        <f t="shared" si="3"/>
        <v>959.66890807178618</v>
      </c>
      <c r="P6">
        <f t="shared" si="4"/>
        <v>1336363.1537185311</v>
      </c>
      <c r="Q6">
        <f t="shared" si="5"/>
        <v>-2.1180439150552319E-22</v>
      </c>
      <c r="T6">
        <f t="shared" si="6"/>
        <v>-1.4390760617261269E-20</v>
      </c>
      <c r="W6" s="11">
        <v>1.2955715712626199</v>
      </c>
    </row>
    <row r="7" spans="1:23">
      <c r="A7">
        <v>1200</v>
      </c>
      <c r="B7">
        <v>69.837850000000003</v>
      </c>
      <c r="C7">
        <v>94.214250000000007</v>
      </c>
      <c r="D7" s="4"/>
      <c r="E7" s="1"/>
      <c r="F7" s="2"/>
      <c r="G7">
        <f t="shared" si="0"/>
        <v>1.2840267085035566</v>
      </c>
      <c r="H7">
        <v>19.232099999999999</v>
      </c>
      <c r="I7">
        <v>2.8055381017710301</v>
      </c>
      <c r="J7">
        <v>2.9838545234781799</v>
      </c>
      <c r="K7">
        <f t="shared" si="1"/>
        <v>9.961663702885766E-16</v>
      </c>
      <c r="L7" s="3">
        <v>836.17650649999996</v>
      </c>
      <c r="M7">
        <f t="shared" si="2"/>
        <v>8.6452053601520876E-16</v>
      </c>
      <c r="N7">
        <f t="shared" si="3"/>
        <v>639.05480080898542</v>
      </c>
      <c r="O7">
        <f t="shared" si="3"/>
        <v>963.50622188809814</v>
      </c>
      <c r="P7">
        <f t="shared" si="4"/>
        <v>1336735.2780540891</v>
      </c>
      <c r="Q7">
        <f t="shared" si="5"/>
        <v>-1.2497691197678571E-22</v>
      </c>
      <c r="T7">
        <f t="shared" si="6"/>
        <v>-9.01558614281405E-21</v>
      </c>
      <c r="W7" s="11">
        <v>1.2307929882431701</v>
      </c>
    </row>
    <row r="8" spans="1:23">
      <c r="A8">
        <v>340</v>
      </c>
      <c r="B8">
        <v>163.4785</v>
      </c>
      <c r="C8">
        <v>157.3203</v>
      </c>
      <c r="D8" s="4"/>
      <c r="E8" s="1"/>
      <c r="F8" s="2"/>
      <c r="G8">
        <f t="shared" si="0"/>
        <v>1.2560463071607584</v>
      </c>
      <c r="H8">
        <v>18.0321</v>
      </c>
      <c r="I8">
        <v>2.8019717102359798</v>
      </c>
      <c r="J8">
        <v>2.98564087273874</v>
      </c>
      <c r="K8">
        <f t="shared" si="1"/>
        <v>9.3785959117985419E-16</v>
      </c>
      <c r="L8" s="3">
        <v>759.19377980000002</v>
      </c>
      <c r="M8">
        <f t="shared" si="2"/>
        <v>7.3595217411101594E-16</v>
      </c>
      <c r="N8">
        <f t="shared" si="3"/>
        <v>633.82842258928724</v>
      </c>
      <c r="O8">
        <f t="shared" si="3"/>
        <v>967.47749785451515</v>
      </c>
      <c r="P8">
        <f t="shared" si="4"/>
        <v>1337751.1781368575</v>
      </c>
      <c r="Q8">
        <f t="shared" si="5"/>
        <v>-2.0512177207441441E-22</v>
      </c>
      <c r="T8">
        <f t="shared" si="6"/>
        <v>-1.5728956885937059E-20</v>
      </c>
      <c r="W8" s="11">
        <v>1.16925333459751</v>
      </c>
    </row>
    <row r="9" spans="1:23">
      <c r="A9">
        <v>94</v>
      </c>
      <c r="B9">
        <v>254.41669999999999</v>
      </c>
      <c r="C9">
        <v>228.22120000000001</v>
      </c>
      <c r="D9" s="4"/>
      <c r="F9" s="2"/>
      <c r="G9">
        <f t="shared" si="0"/>
        <v>1.22768107275287</v>
      </c>
      <c r="H9">
        <v>16.891999999999999</v>
      </c>
      <c r="I9">
        <v>2.7985887588507001</v>
      </c>
      <c r="J9">
        <v>2.9874930649776799</v>
      </c>
      <c r="K9">
        <f t="shared" si="1"/>
        <v>8.8231727413116142E-16</v>
      </c>
      <c r="L9" s="3">
        <v>1046.9285259999999</v>
      </c>
      <c r="M9">
        <f t="shared" si="2"/>
        <v>9.5071150674718762E-16</v>
      </c>
      <c r="N9">
        <f t="shared" si="3"/>
        <v>628.9103744205172</v>
      </c>
      <c r="O9">
        <f t="shared" si="3"/>
        <v>971.61243628043121</v>
      </c>
      <c r="P9">
        <f t="shared" si="4"/>
        <v>1339558.9853885502</v>
      </c>
      <c r="Q9">
        <f t="shared" si="5"/>
        <v>7.4389201124918825E-23</v>
      </c>
      <c r="T9">
        <f t="shared" si="6"/>
        <v>6.0715223619990307E-21</v>
      </c>
      <c r="W9" s="11">
        <v>1.1107906638458001</v>
      </c>
    </row>
    <row r="10" spans="1:23">
      <c r="A10">
        <v>24</v>
      </c>
      <c r="B10">
        <v>705.86509999999998</v>
      </c>
      <c r="C10">
        <v>1070.441</v>
      </c>
      <c r="D10" s="4">
        <f>LOG10(A10)</f>
        <v>1.3802112417116059</v>
      </c>
      <c r="E10" s="4">
        <f t="shared" ref="E10:F15" si="7">LOG10(B10)</f>
        <v>2.8487217096586641</v>
      </c>
      <c r="F10" s="4">
        <f t="shared" si="7"/>
        <v>3.0295627350769148</v>
      </c>
      <c r="G10">
        <f t="shared" si="0"/>
        <v>1.1989043994567323</v>
      </c>
      <c r="H10">
        <v>15.808999999999999</v>
      </c>
      <c r="I10">
        <v>2.7954506315460899</v>
      </c>
      <c r="J10">
        <v>2.98942429852345</v>
      </c>
      <c r="K10">
        <f t="shared" si="1"/>
        <v>8.294292413138708E-16</v>
      </c>
      <c r="L10" s="3">
        <v>1095.6042210000001</v>
      </c>
      <c r="M10">
        <f t="shared" si="2"/>
        <v>9.3112661487936643E-16</v>
      </c>
      <c r="N10">
        <f t="shared" si="3"/>
        <v>624.38236953911837</v>
      </c>
      <c r="O10">
        <f t="shared" si="3"/>
        <v>975.94265192606065</v>
      </c>
      <c r="P10">
        <f t="shared" si="4"/>
        <v>1342317.4032397561</v>
      </c>
      <c r="Q10">
        <f t="shared" si="5"/>
        <v>1.184717158436711E-22</v>
      </c>
      <c r="T10">
        <f t="shared" si="6"/>
        <v>1.0307211824292045E-20</v>
      </c>
      <c r="W10" s="11">
        <v>1.05525112683278</v>
      </c>
    </row>
    <row r="11" spans="1:23">
      <c r="A11">
        <v>6</v>
      </c>
      <c r="B11">
        <v>570.89840000000004</v>
      </c>
      <c r="C11">
        <v>1080.289</v>
      </c>
      <c r="D11" s="4">
        <f t="shared" ref="D11:D15" si="8">LOG10(A11)</f>
        <v>0.77815125038364363</v>
      </c>
      <c r="E11" s="4">
        <f t="shared" si="7"/>
        <v>2.7565588258545639</v>
      </c>
      <c r="F11" s="4">
        <f t="shared" si="7"/>
        <v>3.0335399539270833</v>
      </c>
      <c r="G11">
        <f t="shared" si="0"/>
        <v>1.1696773724418428</v>
      </c>
      <c r="H11">
        <v>14.780099999999999</v>
      </c>
      <c r="I11">
        <v>2.7926236053195899</v>
      </c>
      <c r="J11">
        <v>2.9914497043972199</v>
      </c>
      <c r="K11">
        <f t="shared" si="1"/>
        <v>7.7907222440685406E-16</v>
      </c>
      <c r="L11" s="3">
        <v>948.37215430000003</v>
      </c>
      <c r="M11">
        <f t="shared" si="2"/>
        <v>7.5354086719975989E-16</v>
      </c>
      <c r="N11">
        <f t="shared" si="3"/>
        <v>620.33117208213901</v>
      </c>
      <c r="O11">
        <f t="shared" si="3"/>
        <v>980.50475558368839</v>
      </c>
      <c r="P11">
        <f t="shared" si="4"/>
        <v>1346200.338779029</v>
      </c>
      <c r="Q11">
        <f t="shared" si="5"/>
        <v>-3.1869613865311189E-23</v>
      </c>
      <c r="T11">
        <f t="shared" si="6"/>
        <v>-2.9604615181465094E-21</v>
      </c>
      <c r="U11">
        <f>(T11+T12)*(H11-H12)/2</f>
        <v>-1.0023012078044613E-20</v>
      </c>
      <c r="V11">
        <f>T11*W11*2</f>
        <v>-5.9356576491502747E-21</v>
      </c>
      <c r="W11" s="11">
        <v>1.0024885668614401</v>
      </c>
    </row>
    <row r="12" spans="1:23">
      <c r="A12">
        <v>1.6</v>
      </c>
      <c r="B12">
        <v>1335.4496666666666</v>
      </c>
      <c r="C12">
        <v>1268.798</v>
      </c>
      <c r="D12" s="4">
        <f t="shared" si="8"/>
        <v>0.20411998265592479</v>
      </c>
      <c r="E12" s="4">
        <f t="shared" si="7"/>
        <v>3.1256275240302771</v>
      </c>
      <c r="F12" s="4">
        <f t="shared" si="7"/>
        <v>3.1033924853978285</v>
      </c>
      <c r="G12">
        <f t="shared" si="0"/>
        <v>1.1399640487494762</v>
      </c>
      <c r="H12">
        <v>13.8027</v>
      </c>
      <c r="I12">
        <v>2.79018169216108</v>
      </c>
      <c r="J12">
        <v>2.9935855299971901</v>
      </c>
      <c r="K12">
        <f t="shared" si="1"/>
        <v>7.3113945891342563E-16</v>
      </c>
      <c r="L12" s="3">
        <v>807.45854099999997</v>
      </c>
      <c r="M12">
        <f t="shared" si="2"/>
        <v>5.9914911989867106E-16</v>
      </c>
      <c r="N12">
        <f t="shared" si="3"/>
        <v>616.85301553875831</v>
      </c>
      <c r="O12">
        <f t="shared" si="3"/>
        <v>985.33867639095865</v>
      </c>
      <c r="P12">
        <f t="shared" si="4"/>
        <v>1351399.949971146</v>
      </c>
      <c r="Q12">
        <f t="shared" si="5"/>
        <v>-1.7661191124091289E-22</v>
      </c>
      <c r="T12">
        <f t="shared" si="6"/>
        <v>-1.7549078236395379E-20</v>
      </c>
      <c r="U12">
        <f t="shared" ref="U12:U37" si="9">(T12+T13)*(H12-H13)/2</f>
        <v>-1.9153259498673739E-20</v>
      </c>
      <c r="V12">
        <f t="shared" ref="V12:V38" si="10">T12*W12*2</f>
        <v>-3.3426225431766228E-20</v>
      </c>
      <c r="W12" s="11">
        <v>0.95236413507015205</v>
      </c>
    </row>
    <row r="13" spans="1:23">
      <c r="A13">
        <v>0.5</v>
      </c>
      <c r="B13">
        <v>3827.25</v>
      </c>
      <c r="C13">
        <v>1973.2539999999999</v>
      </c>
      <c r="D13" s="4">
        <f t="shared" si="8"/>
        <v>-0.3010299956639812</v>
      </c>
      <c r="E13" s="4">
        <f t="shared" si="7"/>
        <v>3.5828868317239313</v>
      </c>
      <c r="F13" s="4">
        <f t="shared" si="7"/>
        <v>3.2951829918403406</v>
      </c>
      <c r="G13">
        <f t="shared" si="0"/>
        <v>1.10972025158662</v>
      </c>
      <c r="H13">
        <v>12.8742</v>
      </c>
      <c r="I13">
        <v>2.78820683405291</v>
      </c>
      <c r="J13">
        <v>2.9958501426240098</v>
      </c>
      <c r="K13">
        <f t="shared" si="1"/>
        <v>6.8552143426947021E-16</v>
      </c>
      <c r="L13" s="3">
        <v>766.35448680000002</v>
      </c>
      <c r="M13">
        <f t="shared" si="2"/>
        <v>5.3039643979028414E-16</v>
      </c>
      <c r="N13">
        <f t="shared" si="3"/>
        <v>614.05438078216594</v>
      </c>
      <c r="O13">
        <f t="shared" si="3"/>
        <v>990.49010803636122</v>
      </c>
      <c r="P13">
        <f t="shared" si="4"/>
        <v>1358133.4366756517</v>
      </c>
      <c r="Q13">
        <f t="shared" si="5"/>
        <v>-2.2259196936387672E-22</v>
      </c>
      <c r="T13">
        <f t="shared" si="6"/>
        <v>-2.3707269633661154E-20</v>
      </c>
      <c r="U13">
        <f t="shared" si="9"/>
        <v>-1.3415213575607984E-20</v>
      </c>
      <c r="V13">
        <f t="shared" si="10"/>
        <v>-4.2898111189798749E-20</v>
      </c>
      <c r="W13" s="11">
        <v>0.90474592504083995</v>
      </c>
    </row>
    <row r="14" spans="1:23">
      <c r="A14">
        <v>0.2</v>
      </c>
      <c r="B14">
        <v>3312.8944999999999</v>
      </c>
      <c r="C14">
        <v>5364.6625000000004</v>
      </c>
      <c r="D14" s="4">
        <f t="shared" si="8"/>
        <v>-0.69897000433601875</v>
      </c>
      <c r="E14" s="4">
        <f t="shared" si="7"/>
        <v>3.5202076058797331</v>
      </c>
      <c r="F14" s="4">
        <f t="shared" si="7"/>
        <v>3.7295424049602799</v>
      </c>
      <c r="G14">
        <f t="shared" si="0"/>
        <v>1.0788916198402232</v>
      </c>
      <c r="H14">
        <v>11.992000000000001</v>
      </c>
      <c r="I14">
        <v>2.78679079085054</v>
      </c>
      <c r="J14">
        <v>2.99826453308222</v>
      </c>
      <c r="K14">
        <f t="shared" si="1"/>
        <v>6.4210610214642634E-16</v>
      </c>
      <c r="L14" s="3">
        <v>936.95747200000005</v>
      </c>
      <c r="M14">
        <f t="shared" si="2"/>
        <v>6.0403505434721282E-16</v>
      </c>
      <c r="N14">
        <f t="shared" si="3"/>
        <v>612.05548018804393</v>
      </c>
      <c r="O14">
        <f t="shared" si="3"/>
        <v>996.01191336995043</v>
      </c>
      <c r="P14">
        <f t="shared" si="4"/>
        <v>1366651.6424030866</v>
      </c>
      <c r="Q14">
        <f t="shared" si="5"/>
        <v>-5.8607092780574877E-23</v>
      </c>
      <c r="T14">
        <f t="shared" si="6"/>
        <v>-6.7058194064839297E-21</v>
      </c>
      <c r="U14">
        <f t="shared" si="9"/>
        <v>-5.3569021340162991E-21</v>
      </c>
      <c r="V14">
        <f t="shared" si="10"/>
        <v>-1.1527419244207433E-20</v>
      </c>
      <c r="W14" s="11">
        <v>0.85950862567678499</v>
      </c>
    </row>
    <row r="15" spans="1:23">
      <c r="A15">
        <v>0.1</v>
      </c>
      <c r="B15">
        <v>-1782.17</v>
      </c>
      <c r="C15">
        <v>8039.2879999999996</v>
      </c>
      <c r="D15" s="4">
        <f t="shared" si="8"/>
        <v>-1</v>
      </c>
      <c r="E15" s="4" t="e">
        <f t="shared" si="7"/>
        <v>#NUM!</v>
      </c>
      <c r="F15" s="4">
        <f t="shared" si="7"/>
        <v>3.9052175871360566</v>
      </c>
      <c r="G15">
        <f t="shared" si="0"/>
        <v>1.0474306401555422</v>
      </c>
      <c r="H15">
        <v>11.154</v>
      </c>
      <c r="I15">
        <v>2.7860379560150301</v>
      </c>
      <c r="J15">
        <v>3.00085134287148</v>
      </c>
      <c r="K15">
        <f t="shared" si="1"/>
        <v>6.0080373972238391E-16</v>
      </c>
      <c r="L15" s="3">
        <v>952.1675735</v>
      </c>
      <c r="M15">
        <f t="shared" si="2"/>
        <v>5.7094552282880793E-16</v>
      </c>
      <c r="N15">
        <f t="shared" si="3"/>
        <v>610.9954217111881</v>
      </c>
      <c r="O15">
        <f t="shared" si="3"/>
        <v>1001.9622120282672</v>
      </c>
      <c r="P15">
        <f t="shared" si="4"/>
        <v>1377243.6796846108</v>
      </c>
      <c r="Q15">
        <f t="shared" si="5"/>
        <v>-4.9330332922061307E-23</v>
      </c>
      <c r="T15">
        <f t="shared" si="6"/>
        <v>-6.0791498871110428E-21</v>
      </c>
      <c r="U15">
        <f t="shared" si="9"/>
        <v>-3.2147843597941836E-21</v>
      </c>
      <c r="V15">
        <f t="shared" si="10"/>
        <v>-9.9276553170876256E-21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2.7860666557980802</v>
      </c>
      <c r="J16">
        <v>3.00363725081144</v>
      </c>
      <c r="K16">
        <f t="shared" si="1"/>
        <v>5.615127330162876E-16</v>
      </c>
      <c r="L16" s="3">
        <v>993.21881719999999</v>
      </c>
      <c r="M16">
        <f t="shared" si="2"/>
        <v>5.5305369348393902E-16</v>
      </c>
      <c r="N16">
        <f t="shared" si="3"/>
        <v>611.03579987898502</v>
      </c>
      <c r="O16">
        <f t="shared" si="3"/>
        <v>1008.4102485889512</v>
      </c>
      <c r="P16">
        <f t="shared" si="4"/>
        <v>1390255.9781929813</v>
      </c>
      <c r="Q16">
        <f t="shared" si="5"/>
        <v>-1.5004864696683921E-23</v>
      </c>
      <c r="T16">
        <f t="shared" si="6"/>
        <v>-1.997183135861415E-21</v>
      </c>
      <c r="U16">
        <f t="shared" si="9"/>
        <v>-1.0947403219613314E-20</v>
      </c>
      <c r="V16">
        <f t="shared" si="10"/>
        <v>-3.0984559964169233E-21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2.7870131179140998</v>
      </c>
      <c r="J17">
        <v>3.0066526792078698</v>
      </c>
      <c r="K17">
        <f t="shared" si="1"/>
        <v>5.2413845989982685E-16</v>
      </c>
      <c r="L17" s="3">
        <v>825.39763230000005</v>
      </c>
      <c r="M17">
        <f t="shared" si="2"/>
        <v>4.2604607413944496E-16</v>
      </c>
      <c r="N17">
        <f t="shared" si="3"/>
        <v>612.36888811717301</v>
      </c>
      <c r="O17">
        <f t="shared" si="3"/>
        <v>1015.4362874309414</v>
      </c>
      <c r="P17">
        <f t="shared" si="4"/>
        <v>1406106.5089653963</v>
      </c>
      <c r="Q17">
        <f t="shared" si="5"/>
        <v>-1.8688193253111677E-22</v>
      </c>
      <c r="T17">
        <f t="shared" si="6"/>
        <v>-2.6951947442764839E-20</v>
      </c>
      <c r="U17">
        <f t="shared" si="9"/>
        <v>-1.4474537834591816E-20</v>
      </c>
      <c r="V17">
        <f t="shared" si="10"/>
        <v>-3.9722922900222461E-20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2.7890352040160602</v>
      </c>
      <c r="J18">
        <v>3.0099325321423498</v>
      </c>
      <c r="K18">
        <f t="shared" si="1"/>
        <v>4.8859299777749422E-16</v>
      </c>
      <c r="L18" s="3">
        <v>936.11464430000001</v>
      </c>
      <c r="M18">
        <f t="shared" si="2"/>
        <v>4.4703728389643157E-16</v>
      </c>
      <c r="N18">
        <f t="shared" si="3"/>
        <v>615.2267411175535</v>
      </c>
      <c r="O18">
        <f t="shared" si="3"/>
        <v>1023.1340355671857</v>
      </c>
      <c r="P18">
        <f t="shared" si="4"/>
        <v>1425307.1977221204</v>
      </c>
      <c r="Q18">
        <f t="shared" si="5"/>
        <v>-8.5061101495281492E-23</v>
      </c>
      <c r="T18">
        <f t="shared" si="6"/>
        <v>-1.3339602431531583E-20</v>
      </c>
      <c r="U18">
        <f t="shared" si="9"/>
        <v>-2.0065812563125923E-20</v>
      </c>
      <c r="V18">
        <f t="shared" si="10"/>
        <v>-1.867744801032862E-20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2.79231777677556</v>
      </c>
      <c r="J19">
        <v>3.0135178363411401</v>
      </c>
      <c r="K19">
        <f t="shared" si="1"/>
        <v>4.5478836257180936E-16</v>
      </c>
      <c r="L19" s="3">
        <v>757.88311699999997</v>
      </c>
      <c r="M19">
        <f t="shared" si="2"/>
        <v>3.341132811688855E-16</v>
      </c>
      <c r="N19">
        <f t="shared" si="3"/>
        <v>619.89449097181978</v>
      </c>
      <c r="O19">
        <f t="shared" si="3"/>
        <v>1031.6154466994205</v>
      </c>
      <c r="P19">
        <f t="shared" si="4"/>
        <v>1448499.6098060566</v>
      </c>
      <c r="Q19">
        <f t="shared" si="5"/>
        <v>-2.6547061442224282E-22</v>
      </c>
      <c r="T19">
        <f t="shared" si="6"/>
        <v>-4.5454421897122026E-20</v>
      </c>
      <c r="U19">
        <f t="shared" si="9"/>
        <v>-1.4871650158063914E-20</v>
      </c>
      <c r="V19">
        <f t="shared" si="10"/>
        <v>-6.0460870026027792E-20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2.7970790928707601</v>
      </c>
      <c r="J20">
        <v>3.0174566001091501</v>
      </c>
      <c r="K20">
        <f t="shared" si="1"/>
        <v>4.2264258226524405E-16</v>
      </c>
      <c r="L20" s="3">
        <v>1038.714796</v>
      </c>
      <c r="M20">
        <f t="shared" si="2"/>
        <v>4.2170909643032874E-16</v>
      </c>
      <c r="N20">
        <f t="shared" si="3"/>
        <v>626.72799276905982</v>
      </c>
      <c r="O20">
        <f t="shared" si="3"/>
        <v>1041.0140718676316</v>
      </c>
      <c r="P20">
        <f t="shared" si="4"/>
        <v>1476498.2747467612</v>
      </c>
      <c r="Q20">
        <f t="shared" si="5"/>
        <v>-2.207525072875775E-24</v>
      </c>
      <c r="T20">
        <f t="shared" si="6"/>
        <v>-4.1458728819633279E-22</v>
      </c>
      <c r="U20">
        <f t="shared" si="9"/>
        <v>6.4865587756132039E-23</v>
      </c>
      <c r="V20">
        <f t="shared" si="10"/>
        <v>-5.2388726241980844E-22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2.8035800264324102</v>
      </c>
      <c r="J21">
        <v>3.0218061424524598</v>
      </c>
      <c r="K21">
        <f t="shared" si="1"/>
        <v>3.9207486527280939E-16</v>
      </c>
      <c r="L21" s="3">
        <v>1054.676817</v>
      </c>
      <c r="M21">
        <f t="shared" si="2"/>
        <v>3.9326224965697241E-16</v>
      </c>
      <c r="N21">
        <f t="shared" si="3"/>
        <v>636.18002144776528</v>
      </c>
      <c r="O21">
        <f t="shared" si="3"/>
        <v>1051.4924107063957</v>
      </c>
      <c r="P21">
        <f t="shared" si="4"/>
        <v>1510361.3094624267</v>
      </c>
      <c r="Q21">
        <f t="shared" si="5"/>
        <v>3.0188718076951134E-24</v>
      </c>
      <c r="R21">
        <f t="shared" ref="R21:R26" si="11">(Q21+Q22)*(H21-H22)/2</f>
        <v>-4.0122890545555172E-23</v>
      </c>
      <c r="T21">
        <f t="shared" si="6"/>
        <v>6.2518300832273148E-22</v>
      </c>
      <c r="U21">
        <f t="shared" si="9"/>
        <v>-9.2388468117291409E-21</v>
      </c>
      <c r="V21">
        <f t="shared" si="10"/>
        <v>7.5050333605639708E-22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2.8121356137653701</v>
      </c>
      <c r="J22">
        <v>3.0266352759547099</v>
      </c>
      <c r="K22">
        <f t="shared" si="1"/>
        <v>3.630081769393953E-16</v>
      </c>
      <c r="L22" s="3">
        <v>913.07962450000002</v>
      </c>
      <c r="M22">
        <f t="shared" si="2"/>
        <v>3.1173802773379295E-16</v>
      </c>
      <c r="N22">
        <f t="shared" si="3"/>
        <v>648.83700921258071</v>
      </c>
      <c r="O22">
        <f t="shared" si="3"/>
        <v>1063.2497173982804</v>
      </c>
      <c r="P22">
        <f t="shared" si="4"/>
        <v>1551489.4260714496</v>
      </c>
      <c r="Q22">
        <f t="shared" si="5"/>
        <v>-1.4013958041490333E-22</v>
      </c>
      <c r="R22">
        <f t="shared" si="11"/>
        <v>2.0676701554249186E-23</v>
      </c>
      <c r="T22">
        <f t="shared" si="6"/>
        <v>-3.2199110118568954E-20</v>
      </c>
      <c r="U22">
        <f t="shared" si="9"/>
        <v>6.3606885235787624E-21</v>
      </c>
      <c r="V22">
        <f t="shared" si="10"/>
        <v>-3.67208676422625E-20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2.8231286253441801</v>
      </c>
      <c r="J23">
        <v>3.0320277074705499</v>
      </c>
      <c r="K23">
        <f t="shared" si="1"/>
        <v>3.3536833082463656E-16</v>
      </c>
      <c r="L23" s="3">
        <v>1310.931979</v>
      </c>
      <c r="M23">
        <f t="shared" si="2"/>
        <v>4.0838943620159448E-16</v>
      </c>
      <c r="N23">
        <f t="shared" si="3"/>
        <v>665.47021986550374</v>
      </c>
      <c r="O23">
        <f t="shared" si="3"/>
        <v>1076.53389301883</v>
      </c>
      <c r="P23">
        <f t="shared" si="4"/>
        <v>1601775.8363461196</v>
      </c>
      <c r="Q23">
        <f t="shared" si="5"/>
        <v>2.1452155593202396E-22</v>
      </c>
      <c r="R23">
        <f t="shared" si="11"/>
        <v>8.0340373268202115E-23</v>
      </c>
      <c r="T23">
        <f t="shared" si="6"/>
        <v>5.5080930837968786E-20</v>
      </c>
      <c r="U23">
        <f t="shared" si="9"/>
        <v>2.1400256062610225E-20</v>
      </c>
      <c r="V23">
        <f t="shared" si="10"/>
        <v>5.9675207741308517E-20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2.8369116736144502</v>
      </c>
      <c r="J24">
        <v>3.0380866802264399</v>
      </c>
      <c r="K24">
        <f t="shared" si="1"/>
        <v>3.0908355974241442E-16</v>
      </c>
      <c r="L24" s="3">
        <v>1192.041446</v>
      </c>
      <c r="M24">
        <f t="shared" si="2"/>
        <v>3.3750528729904946E-16</v>
      </c>
      <c r="N24">
        <f t="shared" si="3"/>
        <v>686.92871891778418</v>
      </c>
      <c r="O24">
        <f t="shared" si="3"/>
        <v>1091.6581972350414</v>
      </c>
      <c r="P24">
        <f t="shared" si="4"/>
        <v>1663588.6844644886</v>
      </c>
      <c r="Q24">
        <f t="shared" si="5"/>
        <v>8.9700089629829544E-23</v>
      </c>
      <c r="R24">
        <f t="shared" si="11"/>
        <v>9.5523641747310632E-23</v>
      </c>
      <c r="T24">
        <f t="shared" si="6"/>
        <v>2.5954554186209852E-20</v>
      </c>
      <c r="U24">
        <f t="shared" si="9"/>
        <v>3.0576015286850229E-20</v>
      </c>
      <c r="V24">
        <f t="shared" si="10"/>
        <v>2.6713441739960588E-20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2.8539271280867502</v>
      </c>
      <c r="J25">
        <v>3.0450149193554301</v>
      </c>
      <c r="K25">
        <f t="shared" si="1"/>
        <v>2.8383929296161756E-16</v>
      </c>
      <c r="L25" s="3">
        <v>1440.3548229999999</v>
      </c>
      <c r="M25">
        <f t="shared" si="2"/>
        <v>3.6857603025454544E-16</v>
      </c>
      <c r="N25">
        <f t="shared" si="3"/>
        <v>714.37644809301719</v>
      </c>
      <c r="O25">
        <f t="shared" si="3"/>
        <v>1109.212919494061</v>
      </c>
      <c r="P25">
        <f t="shared" si="4"/>
        <v>1740687.0103625334</v>
      </c>
      <c r="Q25">
        <f t="shared" si="5"/>
        <v>2.8734211185945629E-22</v>
      </c>
      <c r="R25">
        <f t="shared" si="11"/>
        <v>4.6884899294330758E-23</v>
      </c>
      <c r="T25">
        <f t="shared" si="6"/>
        <v>9.4732303073905433E-20</v>
      </c>
      <c r="U25">
        <f t="shared" si="9"/>
        <v>1.4446305407588104E-20</v>
      </c>
      <c r="V25">
        <f t="shared" si="10"/>
        <v>9.2627079631252936E-20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2.8738335547113398</v>
      </c>
      <c r="J26">
        <v>3.05272361777044</v>
      </c>
      <c r="K26">
        <f t="shared" si="1"/>
        <v>2.6039434848606014E-16</v>
      </c>
      <c r="L26" s="3">
        <v>1024.2988909999999</v>
      </c>
      <c r="M26">
        <f t="shared" si="2"/>
        <v>2.3622977643980825E-16</v>
      </c>
      <c r="N26">
        <f t="shared" si="3"/>
        <v>747.88281616789379</v>
      </c>
      <c r="O26">
        <f t="shared" si="3"/>
        <v>1129.0771485147641</v>
      </c>
      <c r="P26">
        <f t="shared" si="4"/>
        <v>1834143.9140174501</v>
      </c>
      <c r="Q26">
        <f t="shared" si="5"/>
        <v>-8.7831902096346571E-23</v>
      </c>
      <c r="R26">
        <f t="shared" si="11"/>
        <v>1.1782865351122704E-23</v>
      </c>
      <c r="T26">
        <f t="shared" si="6"/>
        <v>-3.3258663041615589E-20</v>
      </c>
      <c r="U26">
        <f t="shared" si="9"/>
        <v>6.4311225522379679E-21</v>
      </c>
      <c r="V26">
        <f t="shared" si="10"/>
        <v>-3.0893582050949531E-20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2.8975400492961501</v>
      </c>
      <c r="J27">
        <v>3.0616399512151999</v>
      </c>
      <c r="K27">
        <f t="shared" si="1"/>
        <v>2.3791499762239822E-16</v>
      </c>
      <c r="L27" s="3">
        <v>1326.886694</v>
      </c>
      <c r="M27">
        <f t="shared" si="2"/>
        <v>2.7391493195198E-16</v>
      </c>
      <c r="N27">
        <f t="shared" si="3"/>
        <v>789.84168280279289</v>
      </c>
      <c r="O27">
        <f t="shared" si="3"/>
        <v>1152.4973917944158</v>
      </c>
      <c r="P27">
        <f t="shared" si="4"/>
        <v>1952100.1219856786</v>
      </c>
      <c r="Q27">
        <f t="shared" si="5"/>
        <v>1.4020019254578079E-22</v>
      </c>
      <c r="R27">
        <f>(Q27+Q28)*(H27-H28)/2</f>
        <v>6.361285523238381E-23</v>
      </c>
      <c r="T27">
        <f t="shared" si="6"/>
        <v>6.1841429940450991E-20</v>
      </c>
      <c r="U27">
        <f t="shared" si="9"/>
        <v>3.0783329363863303E-20</v>
      </c>
      <c r="V27">
        <f t="shared" si="10"/>
        <v>5.4571589864276962E-20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2.9255394413216198</v>
      </c>
      <c r="J28">
        <v>3.0720485909393198</v>
      </c>
      <c r="K28">
        <f t="shared" si="1"/>
        <v>2.1639818515185149E-16</v>
      </c>
      <c r="L28" s="3">
        <v>1384.1338350000001</v>
      </c>
      <c r="M28">
        <f t="shared" si="2"/>
        <v>2.5373659542128952E-16</v>
      </c>
      <c r="N28">
        <f t="shared" si="3"/>
        <v>842.44089591857505</v>
      </c>
      <c r="O28">
        <f t="shared" si="3"/>
        <v>1180.4527029455878</v>
      </c>
      <c r="P28">
        <f t="shared" si="4"/>
        <v>2103175.2470076354</v>
      </c>
      <c r="Q28">
        <f t="shared" si="5"/>
        <v>1.556735527211208E-22</v>
      </c>
      <c r="R28">
        <f t="shared" ref="R28:R37" si="12">(Q28+Q29)*(H28-H29)/2</f>
        <v>6.3276294911240538E-23</v>
      </c>
      <c r="T28">
        <f t="shared" si="6"/>
        <v>8.1336846170541217E-20</v>
      </c>
      <c r="U28">
        <f t="shared" si="9"/>
        <v>3.647825884403143E-20</v>
      </c>
      <c r="V28">
        <f t="shared" si="10"/>
        <v>6.8186439873105012E-20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2.9584290611602402</v>
      </c>
      <c r="J29">
        <v>3.08432949112379</v>
      </c>
      <c r="K29">
        <f t="shared" si="1"/>
        <v>1.958399953262915E-16</v>
      </c>
      <c r="L29" s="3">
        <v>1427.140296</v>
      </c>
      <c r="M29">
        <f t="shared" si="2"/>
        <v>2.3016462075310444E-16</v>
      </c>
      <c r="N29">
        <f t="shared" si="3"/>
        <v>908.71785450077573</v>
      </c>
      <c r="O29">
        <f t="shared" si="3"/>
        <v>1214.3097752560766</v>
      </c>
      <c r="P29">
        <f t="shared" si="4"/>
        <v>2300316.369370956</v>
      </c>
      <c r="Q29">
        <f t="shared" si="5"/>
        <v>1.5299130050444272E-22</v>
      </c>
      <c r="R29">
        <f t="shared" si="12"/>
        <v>2.1131393320169157E-23</v>
      </c>
      <c r="T29">
        <f t="shared" si="6"/>
        <v>9.6605879897904726E-20</v>
      </c>
      <c r="U29">
        <f t="shared" si="9"/>
        <v>1.2033102016396718E-20</v>
      </c>
      <c r="V29">
        <f t="shared" si="10"/>
        <v>7.6937461211807984E-20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2.9969437137024602</v>
      </c>
      <c r="J30">
        <v>3.0990028792030802</v>
      </c>
      <c r="K30">
        <f t="shared" si="1"/>
        <v>1.7623575800474869E-16</v>
      </c>
      <c r="L30" s="3">
        <v>1189.150637</v>
      </c>
      <c r="M30">
        <f t="shared" si="2"/>
        <v>1.6685069670513543E-16</v>
      </c>
      <c r="N30">
        <f t="shared" si="3"/>
        <v>992.98734495928954</v>
      </c>
      <c r="O30">
        <f t="shared" si="3"/>
        <v>1256.0382907114015</v>
      </c>
      <c r="P30">
        <f t="shared" si="4"/>
        <v>2563656.0549825178</v>
      </c>
      <c r="Q30">
        <f t="shared" si="5"/>
        <v>-4.4625180913831698E-23</v>
      </c>
      <c r="R30">
        <f t="shared" si="12"/>
        <v>5.750296632656514E-23</v>
      </c>
      <c r="T30">
        <f t="shared" si="6"/>
        <v>-3.4897664429203615E-20</v>
      </c>
      <c r="U30">
        <f t="shared" si="9"/>
        <v>5.9180723870940078E-20</v>
      </c>
      <c r="V30">
        <f t="shared" si="10"/>
        <v>-2.6403059644968702E-20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3.0420025686233201</v>
      </c>
      <c r="J31">
        <v>3.1168034298349698</v>
      </c>
      <c r="K31">
        <f t="shared" si="1"/>
        <v>1.5758036149326636E-16</v>
      </c>
      <c r="L31" s="3">
        <v>1892.2129379999999</v>
      </c>
      <c r="M31">
        <f t="shared" si="2"/>
        <v>2.2786030283409681E-16</v>
      </c>
      <c r="N31">
        <f t="shared" si="3"/>
        <v>1101.5458245860307</v>
      </c>
      <c r="O31">
        <f t="shared" si="3"/>
        <v>1308.5894957726564</v>
      </c>
      <c r="P31">
        <f t="shared" si="4"/>
        <v>2925809.672109453</v>
      </c>
      <c r="Q31">
        <f t="shared" si="5"/>
        <v>3.5545202592229221E-22</v>
      </c>
      <c r="R31">
        <f t="shared" si="12"/>
        <v>1.6698121733219144E-22</v>
      </c>
      <c r="T31">
        <f t="shared" si="6"/>
        <v>3.5479346913698812E-19</v>
      </c>
      <c r="U31">
        <f t="shared" si="9"/>
        <v>2.0071332279387474E-19</v>
      </c>
      <c r="V31">
        <f t="shared" si="10"/>
        <v>2.5500994362353832E-19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3.09477690872682</v>
      </c>
      <c r="J32">
        <v>3.1388091678185401</v>
      </c>
      <c r="K32">
        <f t="shared" si="1"/>
        <v>1.3986904713883196E-16</v>
      </c>
      <c r="L32" s="3">
        <v>2476.0474829999998</v>
      </c>
      <c r="M32">
        <f t="shared" si="2"/>
        <v>2.5157727998983319E-16</v>
      </c>
      <c r="N32">
        <f t="shared" si="3"/>
        <v>1243.8754854114225</v>
      </c>
      <c r="O32">
        <f t="shared" si="3"/>
        <v>1376.6044458852123</v>
      </c>
      <c r="P32">
        <f t="shared" si="4"/>
        <v>3442266.0236384342</v>
      </c>
      <c r="Q32">
        <f t="shared" si="5"/>
        <v>5.9872635883308665E-22</v>
      </c>
      <c r="R32">
        <f t="shared" si="12"/>
        <v>1.4776197321355706E-22</v>
      </c>
      <c r="T32">
        <f t="shared" si="6"/>
        <v>7.9213980397086644E-19</v>
      </c>
      <c r="U32">
        <f t="shared" si="9"/>
        <v>2.2080936977547323E-19</v>
      </c>
      <c r="V32">
        <f t="shared" si="10"/>
        <v>5.4088749205816218E-19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3.1567881749554698</v>
      </c>
      <c r="J33">
        <v>3.1666805288673898</v>
      </c>
      <c r="K33">
        <f t="shared" si="1"/>
        <v>1.2309935332821879E-16</v>
      </c>
      <c r="L33" s="3">
        <v>2093.4578929999998</v>
      </c>
      <c r="M33">
        <f t="shared" si="2"/>
        <v>1.755656192631027E-16</v>
      </c>
      <c r="N33">
        <f t="shared" si="3"/>
        <v>1434.7894510078345</v>
      </c>
      <c r="O33">
        <f t="shared" si="3"/>
        <v>1467.8461189030472</v>
      </c>
      <c r="P33">
        <f t="shared" si="4"/>
        <v>4213192.9975021016</v>
      </c>
      <c r="Q33">
        <f t="shared" si="5"/>
        <v>2.9680075155210807E-22</v>
      </c>
      <c r="R33">
        <f t="shared" si="12"/>
        <v>1.8470920703135535E-22</v>
      </c>
      <c r="T33">
        <f t="shared" si="6"/>
        <v>5.4609880072897197E-19</v>
      </c>
      <c r="U33">
        <f t="shared" si="9"/>
        <v>4.6610521400856133E-19</v>
      </c>
      <c r="V33">
        <f t="shared" si="10"/>
        <v>3.5424189995567052E-19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3.2324005989840701</v>
      </c>
      <c r="J34">
        <v>3.2044429746274301</v>
      </c>
      <c r="K34">
        <f t="shared" si="1"/>
        <v>1.0673707665399938E-16</v>
      </c>
      <c r="L34" s="3">
        <v>3756.6496630000001</v>
      </c>
      <c r="M34">
        <f t="shared" si="2"/>
        <v>2.5042231442102359E-16</v>
      </c>
      <c r="N34">
        <f t="shared" si="3"/>
        <v>1707.6568280326828</v>
      </c>
      <c r="O34">
        <f t="shared" si="3"/>
        <v>1601.1903889990936</v>
      </c>
      <c r="P34">
        <f t="shared" si="4"/>
        <v>5479902.5041497126</v>
      </c>
      <c r="Q34">
        <f t="shared" si="5"/>
        <v>8.5763179239386257E-22</v>
      </c>
      <c r="R34">
        <f t="shared" si="12"/>
        <v>3.4459979604825461E-22</v>
      </c>
      <c r="T34">
        <f t="shared" si="6"/>
        <v>2.3670587868245359E-18</v>
      </c>
      <c r="U34">
        <f t="shared" si="9"/>
        <v>1.3284804997677623E-18</v>
      </c>
      <c r="V34">
        <f t="shared" si="10"/>
        <v>1.4586844503345951E-18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3.3212102997331998</v>
      </c>
      <c r="J35">
        <v>3.25635115662653</v>
      </c>
      <c r="K35">
        <f t="shared" si="1"/>
        <v>9.1186312696184451E-17</v>
      </c>
      <c r="L35" s="3">
        <v>6284.1532070000003</v>
      </c>
      <c r="M35">
        <f t="shared" si="2"/>
        <v>3.1755961182785373E-16</v>
      </c>
      <c r="N35">
        <f t="shared" si="3"/>
        <v>2095.1267398271561</v>
      </c>
      <c r="O35">
        <f t="shared" si="3"/>
        <v>1804.4761928820672</v>
      </c>
      <c r="P35">
        <f t="shared" si="4"/>
        <v>7645690.3866169276</v>
      </c>
      <c r="Q35">
        <f t="shared" si="5"/>
        <v>1.43970018126116E-21</v>
      </c>
      <c r="R35">
        <f t="shared" si="12"/>
        <v>5.7558238470185179E-22</v>
      </c>
      <c r="T35">
        <f t="shared" si="6"/>
        <v>6.4894778782938485E-18</v>
      </c>
      <c r="U35">
        <f t="shared" si="9"/>
        <v>3.9929321192605936E-18</v>
      </c>
      <c r="V35">
        <f t="shared" si="10"/>
        <v>3.7991432514308752E-18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3.42398007769502</v>
      </c>
      <c r="J36">
        <v>3.3345983859802901</v>
      </c>
      <c r="K36">
        <f t="shared" si="1"/>
        <v>7.5967315289481675E-17</v>
      </c>
      <c r="L36" s="3">
        <v>12454.43885</v>
      </c>
      <c r="M36">
        <f t="shared" si="2"/>
        <v>4.3787742674981522E-16</v>
      </c>
      <c r="N36">
        <f t="shared" si="3"/>
        <v>2654.4837905719924</v>
      </c>
      <c r="O36">
        <f t="shared" si="3"/>
        <v>2160.7194732422204</v>
      </c>
      <c r="P36">
        <f t="shared" si="4"/>
        <v>11714992.836457592</v>
      </c>
      <c r="Q36">
        <f t="shared" si="5"/>
        <v>2.5853514600105459E-21</v>
      </c>
      <c r="R36">
        <f t="shared" si="12"/>
        <v>8.1530585983657359E-22</v>
      </c>
      <c r="T36">
        <f t="shared" si="6"/>
        <v>2.1433124354297824E-17</v>
      </c>
      <c r="U36">
        <f t="shared" si="9"/>
        <v>1.1052899526575775E-17</v>
      </c>
      <c r="V36">
        <f t="shared" si="10"/>
        <v>1.1920240030247099E-17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3.5226936234603201</v>
      </c>
      <c r="J37">
        <v>3.4703467789431901</v>
      </c>
      <c r="K37">
        <f t="shared" si="1"/>
        <v>6.0821700559146049E-17</v>
      </c>
      <c r="L37" s="3">
        <v>19875.08855</v>
      </c>
      <c r="M37">
        <f t="shared" si="2"/>
        <v>4.0928031029048404E-16</v>
      </c>
      <c r="N37">
        <f t="shared" si="3"/>
        <v>3331.9127736406381</v>
      </c>
      <c r="O37">
        <f t="shared" si="3"/>
        <v>2953.5666729646691</v>
      </c>
      <c r="P37">
        <f t="shared" si="4"/>
        <v>19825198.822797231</v>
      </c>
      <c r="Q37">
        <f t="shared" si="5"/>
        <v>3.4328873695421192E-21</v>
      </c>
      <c r="R37">
        <f t="shared" si="12"/>
        <v>2.5980729039517027E-21</v>
      </c>
      <c r="T37">
        <f t="shared" si="6"/>
        <v>6.0154648268011302E-17</v>
      </c>
      <c r="U37">
        <f t="shared" si="9"/>
        <v>1.5956745662295631E-16</v>
      </c>
      <c r="V37">
        <f t="shared" si="10"/>
        <v>3.1782811514004191E-17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3.6006765907304898</v>
      </c>
      <c r="J38">
        <v>3.80080708174712</v>
      </c>
      <c r="K38">
        <f t="shared" si="1"/>
        <v>4.2642496168088901E-17</v>
      </c>
      <c r="L38" s="3">
        <v>114952.71709999999</v>
      </c>
      <c r="M38">
        <f t="shared" si="2"/>
        <v>7.7545174634215265E-16</v>
      </c>
      <c r="N38">
        <f t="shared" si="3"/>
        <v>3987.27868161165</v>
      </c>
      <c r="O38">
        <f t="shared" si="3"/>
        <v>6321.3098965480995</v>
      </c>
      <c r="P38">
        <f t="shared" si="4"/>
        <v>55857350.093031682</v>
      </c>
      <c r="Q38">
        <f t="shared" si="5"/>
        <v>1.6740678887284732E-20</v>
      </c>
      <c r="R38" s="6">
        <f>SUM(R22:R37)</f>
        <v>5.2937453331210604E-21</v>
      </c>
      <c r="T38">
        <f t="shared" si="6"/>
        <v>1.1788577958094222E-15</v>
      </c>
      <c r="V38">
        <f t="shared" si="10"/>
        <v>5.9170895792232674E-16</v>
      </c>
      <c r="W38" s="11">
        <v>0.25096706321395201</v>
      </c>
    </row>
    <row r="39" spans="4:23">
      <c r="D39" s="3"/>
      <c r="U39">
        <f>SUM(U22:U38)</f>
        <v>1.7704708647706646E-16</v>
      </c>
      <c r="V39">
        <f>SUM(V22:V38)</f>
        <v>6.4210467021470444E-16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61"/>
  <sheetViews>
    <sheetView topLeftCell="A16" workbookViewId="0">
      <selection activeCell="U39" sqref="U39:V39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17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8.5643510000000003</v>
      </c>
      <c r="C3">
        <v>1.651381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0.10508504</v>
      </c>
      <c r="C4">
        <v>5.2677733330000001</v>
      </c>
      <c r="D4" s="4"/>
      <c r="E4" s="1"/>
      <c r="F4" s="2"/>
      <c r="G4">
        <f>LOG10(H4)</f>
        <v>1.3659482428254754</v>
      </c>
      <c r="H4">
        <v>23.224599999999999</v>
      </c>
      <c r="I4">
        <v>2.4758872872797899</v>
      </c>
      <c r="J4">
        <v>2.4535683594208999</v>
      </c>
      <c r="K4">
        <f>10^J4*1.38*10^-23*310*4*PI()*H4</f>
        <v>3.5478663102872107E-16</v>
      </c>
      <c r="L4" s="3">
        <v>272.28899999999999</v>
      </c>
      <c r="M4">
        <f>L4*1.38*10^-23*310*4*PI()*H4</f>
        <v>3.3996091075088745E-16</v>
      </c>
      <c r="N4">
        <f>10^I4</f>
        <v>299.14881530488714</v>
      </c>
      <c r="O4">
        <f>10^J4</f>
        <v>284.16354328150442</v>
      </c>
      <c r="P4">
        <f>N4^2+O4^2</f>
        <v>170238.93302861691</v>
      </c>
      <c r="Q4">
        <f>O4/2/PI()/H4/P4*(M4-K4)/2/PI()</f>
        <v>-2.6990895457278483E-23</v>
      </c>
      <c r="T4">
        <f>(M4-K4)/(2*PI()*H4)^2</f>
        <v>-6.9624097630776589E-22</v>
      </c>
      <c r="W4" s="11">
        <v>1.4355363774452501</v>
      </c>
    </row>
    <row r="5" spans="1:23">
      <c r="A5">
        <v>12000</v>
      </c>
      <c r="B5">
        <v>4.8290740000000003</v>
      </c>
      <c r="C5">
        <v>12.99324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2.49021299953078</v>
      </c>
      <c r="J5">
        <v>2.4815260191185802</v>
      </c>
      <c r="K5">
        <f t="shared" ref="K5:K38" si="1">10^J5*1.38*10^-23*310*4*PI()*H5</f>
        <v>3.5557312274818541E-16</v>
      </c>
      <c r="L5" s="3">
        <v>320.81799999999998</v>
      </c>
      <c r="M5">
        <f t="shared" ref="M5:M38" si="2">L5*1.38*10^-23*310*4*PI()*H5</f>
        <v>3.7641041697416106E-16</v>
      </c>
      <c r="N5">
        <f t="shared" ref="N5:O38" si="3">10^I5</f>
        <v>309.18114382322648</v>
      </c>
      <c r="O5">
        <f t="shared" si="3"/>
        <v>303.05818582501672</v>
      </c>
      <c r="P5">
        <f t="shared" ref="P5:P38" si="4">N5^2+O5^2</f>
        <v>187437.24369138904</v>
      </c>
      <c r="Q5">
        <f t="shared" ref="Q5:Q38" si="5">O5/2/PI()/H5/P5*(M5-K5)/2/PI()</f>
        <v>3.9102043522410127E-23</v>
      </c>
      <c r="T5">
        <f t="shared" ref="T5:T38" si="6">(M5-K5)/(2*PI()*H5)^2</f>
        <v>1.1080951713827301E-21</v>
      </c>
      <c r="W5" s="11">
        <v>1.36375955363524</v>
      </c>
    </row>
    <row r="6" spans="1:23">
      <c r="A6">
        <v>4800</v>
      </c>
      <c r="B6">
        <v>13.82813</v>
      </c>
      <c r="C6">
        <v>21.591999999999999</v>
      </c>
      <c r="D6" s="4"/>
      <c r="E6" s="1"/>
      <c r="F6" s="2"/>
      <c r="G6">
        <f t="shared" si="0"/>
        <v>1.3116542796855051</v>
      </c>
      <c r="H6">
        <v>20.4953</v>
      </c>
      <c r="I6">
        <v>2.5046978948298202</v>
      </c>
      <c r="J6">
        <v>2.5096893884546501</v>
      </c>
      <c r="K6">
        <f t="shared" si="1"/>
        <v>3.5628235343327147E-16</v>
      </c>
      <c r="L6" s="3">
        <v>414.21300000000002</v>
      </c>
      <c r="M6">
        <f t="shared" si="2"/>
        <v>4.5638214894682222E-16</v>
      </c>
      <c r="N6">
        <f t="shared" si="3"/>
        <v>319.66706589010778</v>
      </c>
      <c r="O6">
        <f t="shared" si="3"/>
        <v>323.36230241084951</v>
      </c>
      <c r="P6">
        <f t="shared" si="4"/>
        <v>206750.21163523619</v>
      </c>
      <c r="Q6">
        <f t="shared" si="5"/>
        <v>1.9349181550900605E-22</v>
      </c>
      <c r="T6">
        <f t="shared" si="6"/>
        <v>6.0362176960314336E-21</v>
      </c>
      <c r="W6" s="11">
        <v>1.2955715712626199</v>
      </c>
    </row>
    <row r="7" spans="1:23">
      <c r="A7">
        <v>1200</v>
      </c>
      <c r="B7">
        <v>36.102209999999999</v>
      </c>
      <c r="C7">
        <v>43.002879999999998</v>
      </c>
      <c r="D7" s="4"/>
      <c r="E7" s="1"/>
      <c r="F7" s="2"/>
      <c r="G7">
        <f t="shared" si="0"/>
        <v>1.2840267085035566</v>
      </c>
      <c r="H7">
        <v>19.232099999999999</v>
      </c>
      <c r="I7">
        <v>2.5193558425352598</v>
      </c>
      <c r="J7">
        <v>2.5380104578506599</v>
      </c>
      <c r="K7">
        <f t="shared" si="1"/>
        <v>3.5685173334838475E-16</v>
      </c>
      <c r="L7" s="3">
        <v>332.25599999999997</v>
      </c>
      <c r="M7">
        <f t="shared" si="2"/>
        <v>3.4351854301262792E-16</v>
      </c>
      <c r="N7">
        <f t="shared" si="3"/>
        <v>330.64034279637792</v>
      </c>
      <c r="O7">
        <f t="shared" si="3"/>
        <v>345.15205052858636</v>
      </c>
      <c r="P7">
        <f t="shared" si="4"/>
        <v>228452.97426859412</v>
      </c>
      <c r="Q7">
        <f t="shared" si="5"/>
        <v>-2.6531467664837775E-23</v>
      </c>
      <c r="T7">
        <f t="shared" si="6"/>
        <v>-9.1310542938212421E-22</v>
      </c>
      <c r="W7" s="11">
        <v>1.2307929882431701</v>
      </c>
    </row>
    <row r="8" spans="1:23">
      <c r="A8">
        <v>340</v>
      </c>
      <c r="B8">
        <v>81.403000000000006</v>
      </c>
      <c r="C8">
        <v>87.883420000000001</v>
      </c>
      <c r="D8" s="4"/>
      <c r="E8" s="1"/>
      <c r="F8" s="2"/>
      <c r="G8">
        <f t="shared" si="0"/>
        <v>1.2560463071607584</v>
      </c>
      <c r="H8">
        <v>18.0321</v>
      </c>
      <c r="I8">
        <v>2.5341983460098101</v>
      </c>
      <c r="J8">
        <v>2.5664307791154202</v>
      </c>
      <c r="K8">
        <f t="shared" si="1"/>
        <v>3.5721339054161082E-16</v>
      </c>
      <c r="L8" s="3">
        <v>1033.2</v>
      </c>
      <c r="M8">
        <f t="shared" si="2"/>
        <v>1.0015700951762485E-15</v>
      </c>
      <c r="N8">
        <f t="shared" si="3"/>
        <v>342.13566312524102</v>
      </c>
      <c r="O8">
        <f t="shared" si="3"/>
        <v>368.49430397844077</v>
      </c>
      <c r="P8">
        <f t="shared" si="4"/>
        <v>252844.86404670394</v>
      </c>
      <c r="Q8">
        <f t="shared" si="5"/>
        <v>1.3191584102558223E-21</v>
      </c>
      <c r="T8">
        <f t="shared" si="6"/>
        <v>5.0196565205463714E-20</v>
      </c>
      <c r="W8" s="11">
        <v>1.16925333459751</v>
      </c>
    </row>
    <row r="9" spans="1:23">
      <c r="A9">
        <v>94</v>
      </c>
      <c r="B9">
        <v>168.2867</v>
      </c>
      <c r="C9">
        <v>183.87889999999999</v>
      </c>
      <c r="D9" s="4"/>
      <c r="F9" s="2"/>
      <c r="G9">
        <f t="shared" si="0"/>
        <v>1.22768107275287</v>
      </c>
      <c r="H9">
        <v>16.891999999999999</v>
      </c>
      <c r="I9">
        <v>2.5492414853079799</v>
      </c>
      <c r="J9">
        <v>2.59489388199954</v>
      </c>
      <c r="K9">
        <f t="shared" si="1"/>
        <v>3.5729389782662891E-16</v>
      </c>
      <c r="L9" s="3">
        <v>1668.18</v>
      </c>
      <c r="M9">
        <f t="shared" si="2"/>
        <v>1.5148674259407121E-15</v>
      </c>
      <c r="N9">
        <f t="shared" si="3"/>
        <v>354.19423266623829</v>
      </c>
      <c r="O9">
        <f t="shared" si="3"/>
        <v>393.45392492435371</v>
      </c>
      <c r="P9">
        <f t="shared" si="4"/>
        <v>280259.54549240432</v>
      </c>
      <c r="Q9">
        <f t="shared" si="5"/>
        <v>2.4369198513281959E-21</v>
      </c>
      <c r="T9">
        <f t="shared" si="6"/>
        <v>1.0276061727397624E-19</v>
      </c>
      <c r="W9" s="11">
        <v>1.1107906638458001</v>
      </c>
    </row>
    <row r="10" spans="1:23">
      <c r="A10">
        <v>24</v>
      </c>
      <c r="B10">
        <v>229.43680000000001</v>
      </c>
      <c r="C10">
        <v>256.18869999999998</v>
      </c>
      <c r="D10" s="4">
        <f>LOG10(A10)</f>
        <v>1.3802112417116059</v>
      </c>
      <c r="E10" s="4">
        <f t="shared" ref="E10:F15" si="7">LOG10(B10)</f>
        <v>2.3606630768397219</v>
      </c>
      <c r="F10" s="4">
        <f t="shared" si="7"/>
        <v>2.4085599699212561</v>
      </c>
      <c r="G10">
        <f t="shared" si="0"/>
        <v>1.1989043994567323</v>
      </c>
      <c r="H10">
        <v>15.808999999999999</v>
      </c>
      <c r="I10">
        <v>2.5644983991005401</v>
      </c>
      <c r="J10">
        <v>2.62332980683462</v>
      </c>
      <c r="K10">
        <f t="shared" si="1"/>
        <v>3.5701367414946012E-16</v>
      </c>
      <c r="L10" s="3">
        <v>1148.7</v>
      </c>
      <c r="M10">
        <f t="shared" si="2"/>
        <v>9.7625138896934591E-16</v>
      </c>
      <c r="N10">
        <f t="shared" si="3"/>
        <v>366.85834212297607</v>
      </c>
      <c r="O10">
        <f t="shared" si="3"/>
        <v>420.07787351620556</v>
      </c>
      <c r="P10">
        <f t="shared" si="4"/>
        <v>311050.46300311573</v>
      </c>
      <c r="Q10">
        <f t="shared" si="5"/>
        <v>1.3399611837365613E-21</v>
      </c>
      <c r="T10">
        <f t="shared" si="6"/>
        <v>6.2760856770096931E-20</v>
      </c>
      <c r="W10" s="11">
        <v>1.05525112683278</v>
      </c>
    </row>
    <row r="11" spans="1:23">
      <c r="A11">
        <v>6</v>
      </c>
      <c r="B11">
        <v>676.46079999999904</v>
      </c>
      <c r="C11">
        <v>972.71100000000001</v>
      </c>
      <c r="D11" s="4">
        <f t="shared" ref="D11:D15" si="8">LOG10(A11)</f>
        <v>0.77815125038364363</v>
      </c>
      <c r="E11" s="4">
        <f t="shared" si="7"/>
        <v>2.8302426348775436</v>
      </c>
      <c r="F11" s="4">
        <f t="shared" si="7"/>
        <v>2.9879838271660022</v>
      </c>
      <c r="G11">
        <f t="shared" si="0"/>
        <v>1.1696773724418428</v>
      </c>
      <c r="H11">
        <v>14.780099999999999</v>
      </c>
      <c r="I11">
        <v>2.5799886560365302</v>
      </c>
      <c r="J11">
        <v>2.6516714178818601</v>
      </c>
      <c r="K11">
        <f t="shared" si="1"/>
        <v>3.5628655554600189E-16</v>
      </c>
      <c r="L11" s="3">
        <v>522.6</v>
      </c>
      <c r="M11">
        <f t="shared" si="2"/>
        <v>4.1523831695507897E-16</v>
      </c>
      <c r="N11">
        <f t="shared" si="3"/>
        <v>380.17946573549335</v>
      </c>
      <c r="O11">
        <f t="shared" si="3"/>
        <v>448.40600283158221</v>
      </c>
      <c r="P11">
        <f t="shared" si="4"/>
        <v>345604.36954232212</v>
      </c>
      <c r="Q11">
        <f t="shared" si="5"/>
        <v>1.3108465936299707E-22</v>
      </c>
      <c r="T11">
        <f t="shared" si="6"/>
        <v>6.835689135634107E-21</v>
      </c>
      <c r="U11">
        <f>(T11+T12)*(H11-H12)/2</f>
        <v>9.9119839717158691E-22</v>
      </c>
      <c r="V11">
        <f>T11*W11*2</f>
        <v>1.3705400410184302E-20</v>
      </c>
      <c r="W11" s="11">
        <v>1.0024885668614401</v>
      </c>
    </row>
    <row r="12" spans="1:23">
      <c r="A12">
        <v>1.6</v>
      </c>
      <c r="B12">
        <v>1840.202</v>
      </c>
      <c r="C12">
        <v>874.17049999999904</v>
      </c>
      <c r="D12" s="4">
        <f t="shared" si="8"/>
        <v>0.20411998265592479</v>
      </c>
      <c r="E12" s="4">
        <f t="shared" si="7"/>
        <v>3.264865498373787</v>
      </c>
      <c r="F12" s="4">
        <f t="shared" si="7"/>
        <v>2.9415961465789513</v>
      </c>
      <c r="G12">
        <f t="shared" si="0"/>
        <v>1.1399640487494762</v>
      </c>
      <c r="H12">
        <v>13.8027</v>
      </c>
      <c r="I12">
        <v>2.59573013847359</v>
      </c>
      <c r="J12">
        <v>2.67983754816512</v>
      </c>
      <c r="K12">
        <f t="shared" si="1"/>
        <v>3.5501952710696877E-16</v>
      </c>
      <c r="L12" s="3">
        <v>429.72199999999998</v>
      </c>
      <c r="M12">
        <f t="shared" si="2"/>
        <v>3.1886164431703827E-16</v>
      </c>
      <c r="N12">
        <f t="shared" si="3"/>
        <v>394.21227067750982</v>
      </c>
      <c r="O12">
        <f t="shared" si="3"/>
        <v>478.45108982682626</v>
      </c>
      <c r="P12">
        <f t="shared" si="4"/>
        <v>384318.75970919605</v>
      </c>
      <c r="Q12">
        <f t="shared" si="5"/>
        <v>-8.2608582708292568E-23</v>
      </c>
      <c r="T12">
        <f t="shared" si="6"/>
        <v>-4.8074542324796408E-21</v>
      </c>
      <c r="U12">
        <f t="shared" ref="U12:U37" si="9">(T12+T13)*(H12-H13)/2</f>
        <v>-8.6457500270415908E-21</v>
      </c>
      <c r="V12">
        <f t="shared" ref="V12:V38" si="10">T12*W12*2</f>
        <v>-9.15689398400963E-21</v>
      </c>
      <c r="W12" s="11">
        <v>0.95236413507015205</v>
      </c>
    </row>
    <row r="13" spans="1:23">
      <c r="A13">
        <v>0.5</v>
      </c>
      <c r="B13">
        <v>2045.895</v>
      </c>
      <c r="C13">
        <v>542.77800000000002</v>
      </c>
      <c r="D13" s="4">
        <f t="shared" si="8"/>
        <v>-0.3010299956639812</v>
      </c>
      <c r="E13" s="4">
        <f t="shared" si="7"/>
        <v>3.3108833409642395</v>
      </c>
      <c r="F13" s="4">
        <f t="shared" si="7"/>
        <v>2.7346222364227928</v>
      </c>
      <c r="G13">
        <f t="shared" si="0"/>
        <v>1.10972025158662</v>
      </c>
      <c r="H13">
        <v>12.8742</v>
      </c>
      <c r="I13">
        <v>2.6117449618370498</v>
      </c>
      <c r="J13">
        <v>2.7077419502882401</v>
      </c>
      <c r="K13">
        <f t="shared" si="1"/>
        <v>3.5311230038858387E-16</v>
      </c>
      <c r="L13" s="3">
        <v>379.58499999999998</v>
      </c>
      <c r="M13">
        <f t="shared" si="2"/>
        <v>2.6271201652184932E-16</v>
      </c>
      <c r="N13">
        <f t="shared" si="3"/>
        <v>409.02039316066163</v>
      </c>
      <c r="O13">
        <f t="shared" si="3"/>
        <v>510.20175748928119</v>
      </c>
      <c r="P13">
        <f t="shared" si="4"/>
        <v>427603.5153664535</v>
      </c>
      <c r="Q13">
        <f t="shared" si="5"/>
        <v>-2.1222204213240252E-22</v>
      </c>
      <c r="T13">
        <f t="shared" si="6"/>
        <v>-1.3815593752531871E-20</v>
      </c>
      <c r="U13">
        <f t="shared" si="9"/>
        <v>-1.4307779636928791E-20</v>
      </c>
      <c r="V13">
        <f t="shared" si="10"/>
        <v>-2.4999204299245795E-20</v>
      </c>
      <c r="W13" s="11">
        <v>0.90474592504083995</v>
      </c>
    </row>
    <row r="14" spans="1:23">
      <c r="A14">
        <v>0.2</v>
      </c>
      <c r="B14">
        <v>3075.1875</v>
      </c>
      <c r="C14">
        <v>1504.7950000000001</v>
      </c>
      <c r="D14" s="4">
        <f t="shared" si="8"/>
        <v>-0.69897000433601875</v>
      </c>
      <c r="E14" s="4">
        <f t="shared" si="7"/>
        <v>3.4878716006749571</v>
      </c>
      <c r="F14" s="4">
        <f t="shared" si="7"/>
        <v>3.1774773395093501</v>
      </c>
      <c r="G14">
        <f t="shared" si="0"/>
        <v>1.0788916198402232</v>
      </c>
      <c r="H14">
        <v>11.992000000000001</v>
      </c>
      <c r="I14">
        <v>2.62806047577629</v>
      </c>
      <c r="J14">
        <v>2.7352920766421498</v>
      </c>
      <c r="K14">
        <f t="shared" si="1"/>
        <v>3.5045667864615606E-16</v>
      </c>
      <c r="L14" s="3">
        <v>379.63099999999997</v>
      </c>
      <c r="M14">
        <f t="shared" si="2"/>
        <v>2.4473942368740375E-16</v>
      </c>
      <c r="N14">
        <f t="shared" si="3"/>
        <v>424.67869660130356</v>
      </c>
      <c r="O14">
        <f t="shared" si="3"/>
        <v>543.61580723934014</v>
      </c>
      <c r="P14">
        <f t="shared" si="4"/>
        <v>475870.14122746146</v>
      </c>
      <c r="Q14">
        <f t="shared" si="5"/>
        <v>-2.550927656218055E-22</v>
      </c>
      <c r="T14">
        <f t="shared" si="6"/>
        <v>-1.8620995766690085E-20</v>
      </c>
      <c r="U14">
        <f t="shared" si="9"/>
        <v>-2.0747267458998479E-20</v>
      </c>
      <c r="V14">
        <f t="shared" si="10"/>
        <v>-3.200981296032205E-20</v>
      </c>
      <c r="W14" s="11">
        <v>0.85950862567678499</v>
      </c>
    </row>
    <row r="15" spans="1:23">
      <c r="A15">
        <v>0.1</v>
      </c>
      <c r="B15">
        <v>4404.1980000000003</v>
      </c>
      <c r="C15">
        <v>2023.85</v>
      </c>
      <c r="D15" s="4">
        <f t="shared" si="8"/>
        <v>-1</v>
      </c>
      <c r="E15" s="4">
        <f t="shared" si="7"/>
        <v>3.6438668353620325</v>
      </c>
      <c r="F15" s="4">
        <f t="shared" si="7"/>
        <v>3.3061783211191726</v>
      </c>
      <c r="G15">
        <f t="shared" si="0"/>
        <v>1.0474306401555422</v>
      </c>
      <c r="H15">
        <v>11.154</v>
      </c>
      <c r="I15">
        <v>2.6447002201726</v>
      </c>
      <c r="J15">
        <v>2.7623708149665802</v>
      </c>
      <c r="K15">
        <f t="shared" si="1"/>
        <v>3.4693818278345932E-16</v>
      </c>
      <c r="L15" s="3">
        <v>325.52600000000001</v>
      </c>
      <c r="M15">
        <f t="shared" si="2"/>
        <v>1.9519422571931402E-16</v>
      </c>
      <c r="N15">
        <f t="shared" si="3"/>
        <v>441.26575032919294</v>
      </c>
      <c r="O15">
        <f t="shared" si="3"/>
        <v>578.58985568133778</v>
      </c>
      <c r="P15">
        <f t="shared" si="4"/>
        <v>529481.68351093691</v>
      </c>
      <c r="Q15">
        <f t="shared" si="5"/>
        <v>-3.7656582394642628E-22</v>
      </c>
      <c r="T15">
        <f t="shared" si="6"/>
        <v>-3.0895155686766845E-20</v>
      </c>
      <c r="U15">
        <f t="shared" si="9"/>
        <v>-2.0840320741865634E-20</v>
      </c>
      <c r="V15">
        <f t="shared" si="10"/>
        <v>-5.0453840145688508E-20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2.6616970836683098</v>
      </c>
      <c r="J16">
        <v>2.78885510986589</v>
      </c>
      <c r="K16">
        <f t="shared" si="1"/>
        <v>3.4243446445153505E-16</v>
      </c>
      <c r="L16" s="3">
        <v>451.73099999999999</v>
      </c>
      <c r="M16">
        <f t="shared" si="2"/>
        <v>2.5153721786654969E-16</v>
      </c>
      <c r="N16">
        <f t="shared" si="3"/>
        <v>458.87783819808953</v>
      </c>
      <c r="O16">
        <f t="shared" si="3"/>
        <v>614.97167048744461</v>
      </c>
      <c r="P16">
        <f t="shared" si="4"/>
        <v>588759.02589147026</v>
      </c>
      <c r="Q16">
        <f t="shared" si="5"/>
        <v>-2.3218641672786316E-22</v>
      </c>
      <c r="T16">
        <f t="shared" si="6"/>
        <v>-2.1460881850893387E-20</v>
      </c>
      <c r="U16">
        <f t="shared" si="9"/>
        <v>-1.9197033256346407E-20</v>
      </c>
      <c r="V16">
        <f t="shared" si="10"/>
        <v>-3.329469234207968E-20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2.6790871413506001</v>
      </c>
      <c r="J17">
        <v>2.8146004965820799</v>
      </c>
      <c r="K17">
        <f t="shared" si="1"/>
        <v>3.3681687770916103E-16</v>
      </c>
      <c r="L17" s="3">
        <v>445.911</v>
      </c>
      <c r="M17">
        <f t="shared" si="2"/>
        <v>2.3016619327609624E-16</v>
      </c>
      <c r="N17">
        <f t="shared" si="3"/>
        <v>477.6250996989084</v>
      </c>
      <c r="O17">
        <f t="shared" si="3"/>
        <v>652.53002023632814</v>
      </c>
      <c r="P17">
        <f t="shared" si="4"/>
        <v>653921.16317201499</v>
      </c>
      <c r="Q17">
        <f t="shared" si="5"/>
        <v>-2.8076069518424723E-22</v>
      </c>
      <c r="T17">
        <f t="shared" si="6"/>
        <v>-2.9303432873948989E-20</v>
      </c>
      <c r="U17">
        <f t="shared" si="9"/>
        <v>-2.3827115122113879E-20</v>
      </c>
      <c r="V17">
        <f t="shared" si="10"/>
        <v>-4.3188641831378929E-20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2.6969100609955099</v>
      </c>
      <c r="J18">
        <v>2.8394362342551802</v>
      </c>
      <c r="K18">
        <f t="shared" si="1"/>
        <v>3.299521333875639E-16</v>
      </c>
      <c r="L18" s="3">
        <v>449.42399999999998</v>
      </c>
      <c r="M18">
        <f t="shared" si="2"/>
        <v>2.1462038383995596E-16</v>
      </c>
      <c r="N18">
        <f t="shared" si="3"/>
        <v>497.63401817803651</v>
      </c>
      <c r="O18">
        <f t="shared" si="3"/>
        <v>690.93347492171256</v>
      </c>
      <c r="P18">
        <f t="shared" si="4"/>
        <v>725028.68281541113</v>
      </c>
      <c r="Q18">
        <f t="shared" si="5"/>
        <v>-3.13405149131965E-22</v>
      </c>
      <c r="T18">
        <f t="shared" si="6"/>
        <v>-3.7022097396795366E-20</v>
      </c>
      <c r="U18">
        <f t="shared" si="9"/>
        <v>-3.1224400077935073E-20</v>
      </c>
      <c r="V18">
        <f t="shared" si="10"/>
        <v>-5.1836499844064404E-20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2.7152132278111099</v>
      </c>
      <c r="J19">
        <v>2.8631638335486</v>
      </c>
      <c r="K19">
        <f t="shared" si="1"/>
        <v>3.217031699796043E-16</v>
      </c>
      <c r="L19" s="3">
        <v>401.72399999999999</v>
      </c>
      <c r="M19">
        <f t="shared" si="2"/>
        <v>1.7710029522176229E-16</v>
      </c>
      <c r="N19">
        <f t="shared" si="3"/>
        <v>519.05481941141022</v>
      </c>
      <c r="O19">
        <f t="shared" si="3"/>
        <v>729.73274321795668</v>
      </c>
      <c r="P19">
        <f t="shared" si="4"/>
        <v>801927.78207861597</v>
      </c>
      <c r="Q19">
        <f t="shared" si="5"/>
        <v>-4.0644791662377229E-22</v>
      </c>
      <c r="T19">
        <f t="shared" si="6"/>
        <v>-5.4467252065349705E-20</v>
      </c>
      <c r="U19">
        <f t="shared" si="9"/>
        <v>-3.0859573996747427E-20</v>
      </c>
      <c r="V19">
        <f t="shared" si="10"/>
        <v>-7.2449220787615157E-20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2.7340499610270501</v>
      </c>
      <c r="J20">
        <v>2.88554485162638</v>
      </c>
      <c r="K20">
        <f t="shared" si="1"/>
        <v>3.119331297257848E-16</v>
      </c>
      <c r="L20" s="3">
        <v>542.529</v>
      </c>
      <c r="M20">
        <f t="shared" si="2"/>
        <v>2.2026201538506802E-16</v>
      </c>
      <c r="N20">
        <f t="shared" si="3"/>
        <v>542.06324550837223</v>
      </c>
      <c r="O20">
        <f t="shared" si="3"/>
        <v>768.32480008476728</v>
      </c>
      <c r="P20">
        <f t="shared" si="4"/>
        <v>884155.56055636739</v>
      </c>
      <c r="Q20">
        <f t="shared" si="5"/>
        <v>-2.6719168337426827E-22</v>
      </c>
      <c r="T20">
        <f t="shared" si="6"/>
        <v>-4.0713717636542319E-20</v>
      </c>
      <c r="U20">
        <f t="shared" si="9"/>
        <v>-2.797328412104601E-20</v>
      </c>
      <c r="V20">
        <f t="shared" si="10"/>
        <v>-5.1447303578300831E-20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2.7534836027411198</v>
      </c>
      <c r="J21">
        <v>2.90629368041709</v>
      </c>
      <c r="K21">
        <f t="shared" si="1"/>
        <v>3.005083471889959E-16</v>
      </c>
      <c r="L21" s="3">
        <v>550.70699999999999</v>
      </c>
      <c r="M21">
        <f t="shared" si="2"/>
        <v>2.0534468021955421E-16</v>
      </c>
      <c r="N21">
        <f t="shared" si="3"/>
        <v>566.87016832152733</v>
      </c>
      <c r="O21">
        <f t="shared" si="3"/>
        <v>805.92324173417353</v>
      </c>
      <c r="P21">
        <f t="shared" si="4"/>
        <v>970854.05930019577</v>
      </c>
      <c r="Q21">
        <f t="shared" si="5"/>
        <v>-2.8849543545978429E-22</v>
      </c>
      <c r="R21">
        <f t="shared" ref="R21:R26" si="11">(Q21+Q22)*(H21-H22)/2</f>
        <v>-2.0186747199341933E-22</v>
      </c>
      <c r="T21">
        <f t="shared" si="6"/>
        <v>-5.0105684723920065E-20</v>
      </c>
      <c r="U21">
        <f t="shared" si="9"/>
        <v>-3.7971323280849186E-20</v>
      </c>
      <c r="V21">
        <f t="shared" si="10"/>
        <v>-6.0149561072651401E-20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2.77358815900996</v>
      </c>
      <c r="J22">
        <v>2.9250615330580998</v>
      </c>
      <c r="K22">
        <f t="shared" si="1"/>
        <v>2.8730465653764176E-16</v>
      </c>
      <c r="L22" s="3">
        <v>469.98700000000002</v>
      </c>
      <c r="M22">
        <f t="shared" si="2"/>
        <v>1.6046006997555348E-16</v>
      </c>
      <c r="N22">
        <f t="shared" si="3"/>
        <v>593.7288591311692</v>
      </c>
      <c r="O22">
        <f t="shared" si="3"/>
        <v>841.5143632476836</v>
      </c>
      <c r="P22">
        <f t="shared" si="4"/>
        <v>1060660.3817173543</v>
      </c>
      <c r="Q22">
        <f t="shared" si="5"/>
        <v>-4.013903237193943E-22</v>
      </c>
      <c r="R22">
        <f t="shared" si="11"/>
        <v>-1.9864934784365974E-22</v>
      </c>
      <c r="T22">
        <f t="shared" si="6"/>
        <v>-7.9662003601322439E-20</v>
      </c>
      <c r="U22">
        <f t="shared" si="9"/>
        <v>-4.1946854919691883E-20</v>
      </c>
      <c r="V22">
        <f t="shared" si="10"/>
        <v>-9.0849029044272504E-20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2.7944514536165102</v>
      </c>
      <c r="J23">
        <v>2.9414213935738802</v>
      </c>
      <c r="K23">
        <f t="shared" si="1"/>
        <v>2.72217308358707E-16</v>
      </c>
      <c r="L23" s="3">
        <v>570.66899999999998</v>
      </c>
      <c r="M23">
        <f t="shared" si="2"/>
        <v>1.7777824852934473E-16</v>
      </c>
      <c r="N23">
        <f t="shared" si="3"/>
        <v>622.94750910704056</v>
      </c>
      <c r="O23">
        <f t="shared" si="3"/>
        <v>873.81881883099447</v>
      </c>
      <c r="P23">
        <f t="shared" si="4"/>
        <v>1151622.9272458607</v>
      </c>
      <c r="Q23">
        <f t="shared" si="5"/>
        <v>-3.1322708704274626E-22</v>
      </c>
      <c r="R23">
        <f t="shared" si="11"/>
        <v>-2.0258913056183294E-22</v>
      </c>
      <c r="T23">
        <f t="shared" si="6"/>
        <v>-7.1236819766156864E-20</v>
      </c>
      <c r="U23">
        <f t="shared" si="9"/>
        <v>-5.0160483211084088E-20</v>
      </c>
      <c r="V23">
        <f t="shared" si="10"/>
        <v>-7.7178652461065233E-20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2.8161794103618001</v>
      </c>
      <c r="J24">
        <v>2.9550204071966202</v>
      </c>
      <c r="K24">
        <f t="shared" si="1"/>
        <v>2.5527579206048471E-16</v>
      </c>
      <c r="L24" s="3">
        <v>442.50799999999998</v>
      </c>
      <c r="M24">
        <f t="shared" si="2"/>
        <v>1.2528825249598559E-16</v>
      </c>
      <c r="N24">
        <f t="shared" si="3"/>
        <v>654.90666512924099</v>
      </c>
      <c r="O24">
        <f t="shared" si="3"/>
        <v>901.61350280402723</v>
      </c>
      <c r="P24">
        <f t="shared" si="4"/>
        <v>1241809.6484692513</v>
      </c>
      <c r="Q24">
        <f t="shared" si="5"/>
        <v>-4.5390898869738606E-22</v>
      </c>
      <c r="R24">
        <f t="shared" si="11"/>
        <v>-2.3191504332226345E-22</v>
      </c>
      <c r="T24">
        <f t="shared" si="6"/>
        <v>-1.1870385543722109E-19</v>
      </c>
      <c r="U24">
        <f t="shared" si="9"/>
        <v>-6.5444500414856247E-20</v>
      </c>
      <c r="V24">
        <f t="shared" si="10"/>
        <v>-1.221746481862407E-19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2.8391354645381099</v>
      </c>
      <c r="J25">
        <v>2.9657780785363901</v>
      </c>
      <c r="K25">
        <f t="shared" si="1"/>
        <v>2.3650246711586019E-16</v>
      </c>
      <c r="L25" s="3">
        <v>436.202</v>
      </c>
      <c r="M25">
        <f t="shared" si="2"/>
        <v>1.1162083049385757E-16</v>
      </c>
      <c r="N25">
        <f t="shared" si="3"/>
        <v>690.45513607284374</v>
      </c>
      <c r="O25">
        <f t="shared" si="3"/>
        <v>924.22578029957799</v>
      </c>
      <c r="P25">
        <f t="shared" si="4"/>
        <v>1330921.5878997329</v>
      </c>
      <c r="Q25">
        <f t="shared" si="5"/>
        <v>-4.6148490639739708E-22</v>
      </c>
      <c r="R25">
        <f t="shared" si="11"/>
        <v>-2.0861808107857964E-22</v>
      </c>
      <c r="T25">
        <f t="shared" si="6"/>
        <v>-1.3961270432143766E-19</v>
      </c>
      <c r="U25">
        <f t="shared" si="9"/>
        <v>-6.7957115940014638E-20</v>
      </c>
      <c r="V25">
        <f t="shared" si="10"/>
        <v>-1.3651010965739466E-19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2.86268093396734</v>
      </c>
      <c r="J26">
        <v>2.97320596641649</v>
      </c>
      <c r="K26">
        <f t="shared" si="1"/>
        <v>2.168272705357124E-16</v>
      </c>
      <c r="L26" s="3">
        <v>468.97399999999999</v>
      </c>
      <c r="M26">
        <f t="shared" si="2"/>
        <v>1.0815751549620942E-16</v>
      </c>
      <c r="N26">
        <f t="shared" si="3"/>
        <v>728.92179163917274</v>
      </c>
      <c r="O26">
        <f t="shared" si="3"/>
        <v>940.16908492853611</v>
      </c>
      <c r="P26">
        <f t="shared" si="4"/>
        <v>1415244.8865818223</v>
      </c>
      <c r="Q26">
        <f t="shared" si="5"/>
        <v>-4.2625160883060178E-22</v>
      </c>
      <c r="R26">
        <f t="shared" si="11"/>
        <v>-1.5067646629448424E-22</v>
      </c>
      <c r="T26">
        <f t="shared" si="6"/>
        <v>-1.4956651244458223E-19</v>
      </c>
      <c r="U26">
        <f t="shared" si="9"/>
        <v>-5.6151063852074017E-20</v>
      </c>
      <c r="V26">
        <f t="shared" si="10"/>
        <v>-1.3893057933505587E-19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2.8877238992726602</v>
      </c>
      <c r="J27">
        <v>2.97738917359111</v>
      </c>
      <c r="K27">
        <f t="shared" si="1"/>
        <v>1.9596162953750866E-16</v>
      </c>
      <c r="L27" s="3">
        <v>667.29200000000003</v>
      </c>
      <c r="M27">
        <f t="shared" si="2"/>
        <v>1.3775195998167167E-16</v>
      </c>
      <c r="N27">
        <f t="shared" si="3"/>
        <v>772.18951306836198</v>
      </c>
      <c r="O27">
        <f t="shared" si="3"/>
        <v>949.26872702749006</v>
      </c>
      <c r="P27">
        <f t="shared" si="4"/>
        <v>1497387.7602051455</v>
      </c>
      <c r="Q27">
        <f t="shared" si="5"/>
        <v>-2.4342157470043903E-22</v>
      </c>
      <c r="R27">
        <f>(Q27+Q28)*(H27-H28)/2</f>
        <v>-9.7490268588587626E-23</v>
      </c>
      <c r="T27">
        <f t="shared" si="6"/>
        <v>-9.9993771342413321E-20</v>
      </c>
      <c r="U27">
        <f t="shared" si="9"/>
        <v>-4.3482210146870206E-20</v>
      </c>
      <c r="V27">
        <f t="shared" si="10"/>
        <v>-8.8238889106138231E-20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2.91449723050812</v>
      </c>
      <c r="J28">
        <v>2.9779753528602302</v>
      </c>
      <c r="K28">
        <f t="shared" si="1"/>
        <v>1.7425304506309664E-16</v>
      </c>
      <c r="L28" s="3">
        <v>694.50199999999995</v>
      </c>
      <c r="M28">
        <f t="shared" si="2"/>
        <v>1.2731469207475618E-16</v>
      </c>
      <c r="N28">
        <f t="shared" si="3"/>
        <v>821.29131545076007</v>
      </c>
      <c r="O28">
        <f t="shared" si="3"/>
        <v>950.55084633398928</v>
      </c>
      <c r="P28">
        <f t="shared" si="4"/>
        <v>1578066.3363011032</v>
      </c>
      <c r="Q28">
        <f t="shared" si="5"/>
        <v>-2.100215350139223E-22</v>
      </c>
      <c r="R28">
        <f t="shared" ref="R28:R37" si="12">(Q28+Q29)*(H28-H29)/2</f>
        <v>-7.5169175820831065E-23</v>
      </c>
      <c r="T28">
        <f t="shared" si="6"/>
        <v>-1.022490665500064E-19</v>
      </c>
      <c r="U28">
        <f t="shared" si="9"/>
        <v>-3.9799066284168011E-20</v>
      </c>
      <c r="V28">
        <f t="shared" si="10"/>
        <v>-8.5717607168769973E-20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2.9432971647445498</v>
      </c>
      <c r="J29">
        <v>2.9745614522903101</v>
      </c>
      <c r="K29">
        <f t="shared" si="1"/>
        <v>1.5210144895540031E-16</v>
      </c>
      <c r="L29" s="3">
        <v>740.66099999999904</v>
      </c>
      <c r="M29">
        <f t="shared" si="2"/>
        <v>1.1945143630897436E-16</v>
      </c>
      <c r="N29">
        <f t="shared" si="3"/>
        <v>877.60111177195836</v>
      </c>
      <c r="O29">
        <f t="shared" si="3"/>
        <v>943.10805098533433</v>
      </c>
      <c r="P29">
        <f t="shared" si="4"/>
        <v>1659636.5072167334</v>
      </c>
      <c r="Q29">
        <f t="shared" si="5"/>
        <v>-1.5665737142915594E-22</v>
      </c>
      <c r="R29">
        <f t="shared" si="12"/>
        <v>-5.9960156277423691E-23</v>
      </c>
      <c r="T29">
        <f t="shared" si="6"/>
        <v>-9.1892720202032598E-20</v>
      </c>
      <c r="U29">
        <f t="shared" si="9"/>
        <v>-3.9175662643038944E-20</v>
      </c>
      <c r="V29">
        <f t="shared" si="10"/>
        <v>-7.3183874559841842E-20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2.9745094284857401</v>
      </c>
      <c r="J30">
        <v>2.9666882083619202</v>
      </c>
      <c r="K30">
        <f t="shared" si="1"/>
        <v>1.299509204429877E-16</v>
      </c>
      <c r="L30" s="3">
        <v>717.23099999999999</v>
      </c>
      <c r="M30">
        <f t="shared" si="2"/>
        <v>1.0063526716045563E-16</v>
      </c>
      <c r="N30">
        <f t="shared" si="3"/>
        <v>942.99508355788407</v>
      </c>
      <c r="O30">
        <f t="shared" si="3"/>
        <v>926.16466622616679</v>
      </c>
      <c r="P30">
        <f t="shared" si="4"/>
        <v>1747020.7165801676</v>
      </c>
      <c r="Q30">
        <f t="shared" si="5"/>
        <v>-1.5083060948070905E-22</v>
      </c>
      <c r="R30">
        <f t="shared" si="12"/>
        <v>-3.436526456900908E-23</v>
      </c>
      <c r="T30">
        <f t="shared" si="6"/>
        <v>-1.0900811386483371E-19</v>
      </c>
      <c r="U30">
        <f t="shared" si="9"/>
        <v>-2.6098791198989585E-20</v>
      </c>
      <c r="V30">
        <f t="shared" si="10"/>
        <v>-8.247393569840757E-20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3.00865058094824</v>
      </c>
      <c r="J31">
        <v>2.9538394973596902</v>
      </c>
      <c r="K31">
        <f t="shared" si="1"/>
        <v>1.0827748506223436E-16</v>
      </c>
      <c r="L31" s="3">
        <v>846.41700000000003</v>
      </c>
      <c r="M31">
        <f t="shared" si="2"/>
        <v>1.0192554446212532E-16</v>
      </c>
      <c r="N31">
        <f t="shared" si="3"/>
        <v>1020.1183997410776</v>
      </c>
      <c r="O31">
        <f t="shared" si="3"/>
        <v>899.16521474140211</v>
      </c>
      <c r="P31">
        <f t="shared" si="4"/>
        <v>1849139.6328912489</v>
      </c>
      <c r="Q31">
        <f t="shared" si="5"/>
        <v>-3.492757737879966E-23</v>
      </c>
      <c r="R31">
        <f t="shared" si="12"/>
        <v>1.0995609254901065E-23</v>
      </c>
      <c r="T31">
        <f t="shared" si="6"/>
        <v>-3.2066433156731746E-20</v>
      </c>
      <c r="U31">
        <f t="shared" si="9"/>
        <v>1.5196394789627046E-20</v>
      </c>
      <c r="V31">
        <f t="shared" si="10"/>
        <v>-2.3047942036240888E-20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3.04643671427915</v>
      </c>
      <c r="J32">
        <v>2.9354567433777299</v>
      </c>
      <c r="K32">
        <f t="shared" si="1"/>
        <v>8.7572791129392635E-17</v>
      </c>
      <c r="L32" s="3">
        <v>1026.93</v>
      </c>
      <c r="M32">
        <f t="shared" si="2"/>
        <v>1.0434059036175575E-16</v>
      </c>
      <c r="N32">
        <f t="shared" si="3"/>
        <v>1112.8502156094639</v>
      </c>
      <c r="O32">
        <f t="shared" si="3"/>
        <v>861.89972744748718</v>
      </c>
      <c r="P32">
        <f t="shared" si="4"/>
        <v>1981306.742556083</v>
      </c>
      <c r="Q32">
        <f t="shared" si="5"/>
        <v>9.7759630263948548E-23</v>
      </c>
      <c r="R32">
        <f t="shared" si="12"/>
        <v>6.3794784365051351E-23</v>
      </c>
      <c r="T32">
        <f t="shared" si="6"/>
        <v>1.1890297481174335E-19</v>
      </c>
      <c r="U32">
        <f t="shared" si="9"/>
        <v>1.0098977647202354E-19</v>
      </c>
      <c r="V32">
        <f t="shared" si="10"/>
        <v>8.1189117781719267E-20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3.08890471858117</v>
      </c>
      <c r="J33">
        <v>2.9109973311134101</v>
      </c>
      <c r="K33">
        <f t="shared" si="1"/>
        <v>6.8323888256202368E-17</v>
      </c>
      <c r="L33" s="3">
        <v>1379.66</v>
      </c>
      <c r="M33">
        <f t="shared" si="2"/>
        <v>1.1570371827513626E-16</v>
      </c>
      <c r="N33">
        <f t="shared" si="3"/>
        <v>1227.1699684161722</v>
      </c>
      <c r="O33">
        <f t="shared" si="3"/>
        <v>814.69927740264018</v>
      </c>
      <c r="P33">
        <f t="shared" si="4"/>
        <v>2169681.0439829333</v>
      </c>
      <c r="Q33">
        <f t="shared" si="5"/>
        <v>2.8887542649393857E-22</v>
      </c>
      <c r="R33">
        <f t="shared" si="12"/>
        <v>1.0333437632512405E-22</v>
      </c>
      <c r="T33">
        <f t="shared" si="6"/>
        <v>4.9315627653385412E-19</v>
      </c>
      <c r="U33">
        <f t="shared" si="9"/>
        <v>2.2929238826577129E-19</v>
      </c>
      <c r="V33">
        <f t="shared" si="10"/>
        <v>3.1989928588236947E-19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3.1394173397229599</v>
      </c>
      <c r="J34">
        <v>2.87967586835126</v>
      </c>
      <c r="K34">
        <f t="shared" si="1"/>
        <v>5.0529871961224645E-17</v>
      </c>
      <c r="L34" s="3">
        <v>1613.91</v>
      </c>
      <c r="M34">
        <f t="shared" si="2"/>
        <v>1.0758497962902379E-16</v>
      </c>
      <c r="N34">
        <f t="shared" si="3"/>
        <v>1378.5335485068031</v>
      </c>
      <c r="O34">
        <f t="shared" si="3"/>
        <v>758.011628929469</v>
      </c>
      <c r="P34">
        <f t="shared" si="4"/>
        <v>2474936.3739510654</v>
      </c>
      <c r="Q34">
        <f t="shared" si="5"/>
        <v>3.569644255380866E-22</v>
      </c>
      <c r="R34">
        <f t="shared" si="12"/>
        <v>1.525577646024026E-22</v>
      </c>
      <c r="T34">
        <f t="shared" si="6"/>
        <v>9.3992115012721624E-19</v>
      </c>
      <c r="U34">
        <f t="shared" si="9"/>
        <v>5.9145679406740472E-19</v>
      </c>
      <c r="V34">
        <f t="shared" si="10"/>
        <v>5.7922024322449208E-19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3.1999761569031202</v>
      </c>
      <c r="J35">
        <v>2.8468180527647799</v>
      </c>
      <c r="K35">
        <f t="shared" si="1"/>
        <v>3.5513751429688493E-17</v>
      </c>
      <c r="L35" s="3">
        <v>2775.83</v>
      </c>
      <c r="M35">
        <f t="shared" si="2"/>
        <v>1.402721207239515E-16</v>
      </c>
      <c r="N35">
        <f t="shared" si="3"/>
        <v>1584.8061830096715</v>
      </c>
      <c r="O35">
        <f t="shared" si="3"/>
        <v>702.77783013684495</v>
      </c>
      <c r="P35">
        <f t="shared" si="4"/>
        <v>3005507.3162375363</v>
      </c>
      <c r="Q35">
        <f t="shared" si="5"/>
        <v>6.6008733847792716E-22</v>
      </c>
      <c r="R35">
        <f t="shared" si="12"/>
        <v>2.4814457347271029E-22</v>
      </c>
      <c r="T35">
        <f t="shared" si="6"/>
        <v>3.0031241436554682E-18</v>
      </c>
      <c r="U35">
        <f t="shared" si="9"/>
        <v>1.8463578175752329E-18</v>
      </c>
      <c r="V35">
        <f t="shared" si="10"/>
        <v>1.7581227700520989E-18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3.2787526392214099</v>
      </c>
      <c r="J36">
        <v>2.8289461935407898</v>
      </c>
      <c r="K36">
        <f t="shared" si="1"/>
        <v>2.3712349425879427E-17</v>
      </c>
      <c r="L36" s="3">
        <v>5433.2</v>
      </c>
      <c r="M36">
        <f t="shared" si="2"/>
        <v>1.9102230647807108E-16</v>
      </c>
      <c r="N36">
        <f t="shared" si="3"/>
        <v>1899.9957925146455</v>
      </c>
      <c r="O36">
        <f t="shared" si="3"/>
        <v>674.44446293228009</v>
      </c>
      <c r="P36">
        <f t="shared" si="4"/>
        <v>4064859.3451533671</v>
      </c>
      <c r="Q36">
        <f t="shared" si="5"/>
        <v>1.0751893990934798E-21</v>
      </c>
      <c r="R36">
        <f t="shared" si="12"/>
        <v>3.2787784524112131E-22</v>
      </c>
      <c r="T36">
        <f t="shared" si="6"/>
        <v>9.9084689862413127E-18</v>
      </c>
      <c r="U36">
        <f t="shared" si="9"/>
        <v>5.4082954493987674E-18</v>
      </c>
      <c r="V36">
        <f t="shared" si="10"/>
        <v>5.5106911477687392E-18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3.3940774725017602</v>
      </c>
      <c r="J37">
        <v>2.8985345103965598</v>
      </c>
      <c r="K37">
        <f t="shared" si="1"/>
        <v>1.6302202751920443E-17</v>
      </c>
      <c r="L37" s="3">
        <v>9234.3899999999903</v>
      </c>
      <c r="M37">
        <f t="shared" si="2"/>
        <v>1.9016036054558052E-16</v>
      </c>
      <c r="N37">
        <f t="shared" si="3"/>
        <v>2477.8640370109547</v>
      </c>
      <c r="O37">
        <f t="shared" si="3"/>
        <v>791.65235929505161</v>
      </c>
      <c r="P37">
        <f t="shared" si="4"/>
        <v>6766523.643889647</v>
      </c>
      <c r="Q37">
        <f t="shared" si="5"/>
        <v>1.3450644918520716E-21</v>
      </c>
      <c r="R37">
        <f t="shared" si="12"/>
        <v>5.1169031709539465E-22</v>
      </c>
      <c r="T37">
        <f t="shared" si="6"/>
        <v>3.0013252760967655E-17</v>
      </c>
      <c r="U37">
        <f t="shared" si="9"/>
        <v>3.656166555046683E-17</v>
      </c>
      <c r="V37">
        <f t="shared" si="10"/>
        <v>1.585755353724283E-17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3.6329938676686702</v>
      </c>
      <c r="J38">
        <v>3.2515884944911302</v>
      </c>
      <c r="K38">
        <f t="shared" si="1"/>
        <v>1.2039931937831652E-17</v>
      </c>
      <c r="L38" s="3">
        <v>25179.9</v>
      </c>
      <c r="M38">
        <f t="shared" si="2"/>
        <v>1.6985938149452211E-16</v>
      </c>
      <c r="N38">
        <f t="shared" si="3"/>
        <v>4295.3036166113825</v>
      </c>
      <c r="O38">
        <f t="shared" si="3"/>
        <v>1784.7956323282863</v>
      </c>
      <c r="P38">
        <f t="shared" si="4"/>
        <v>21635128.608052947</v>
      </c>
      <c r="Q38">
        <f t="shared" si="5"/>
        <v>2.6281182849667955E-21</v>
      </c>
      <c r="R38" s="6">
        <f>SUM(R31:R37)</f>
        <v>1.4183952703567053E-21</v>
      </c>
      <c r="T38">
        <f t="shared" si="6"/>
        <v>2.5388146833035314E-16</v>
      </c>
      <c r="V38">
        <f t="shared" si="10"/>
        <v>1.2743177302262938E-16</v>
      </c>
      <c r="W38" s="11">
        <v>0.25096706321395201</v>
      </c>
    </row>
    <row r="39" spans="4:23">
      <c r="D39" s="3"/>
      <c r="U39">
        <f>SUM(U31:U38)</f>
        <v>4.4753254171035655E-17</v>
      </c>
      <c r="V39">
        <f>SUM(V31:V38)</f>
        <v>1.5151540118254538E-16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61"/>
  <sheetViews>
    <sheetView topLeftCell="A16" workbookViewId="0">
      <selection activeCell="U39" sqref="U39:V39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16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6.0498725000000002</v>
      </c>
      <c r="C3">
        <v>0.86543000000000003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-1.556076333</v>
      </c>
      <c r="C4">
        <v>7.198715</v>
      </c>
      <c r="D4" s="4"/>
      <c r="E4" s="1"/>
      <c r="F4" s="2"/>
      <c r="G4">
        <f>LOG10(H4)</f>
        <v>1.3659482428254754</v>
      </c>
      <c r="H4">
        <v>23.224599999999999</v>
      </c>
      <c r="I4">
        <v>2.47918971363283</v>
      </c>
      <c r="J4">
        <v>2.50914114789565</v>
      </c>
      <c r="K4">
        <f>10^J4*1.38*10^-23*310*4*PI()*H4</f>
        <v>4.0321811496689207E-16</v>
      </c>
      <c r="L4" s="3">
        <v>228.91033659999999</v>
      </c>
      <c r="M4">
        <f>L4*1.38*10^-23*310*4*PI()*H4</f>
        <v>2.8580135999187698E-16</v>
      </c>
      <c r="N4">
        <f>10^I4</f>
        <v>301.43224884953236</v>
      </c>
      <c r="O4">
        <f>10^J4</f>
        <v>322.9543569103804</v>
      </c>
      <c r="P4">
        <f>N4^2+O4^2</f>
        <v>195160.91729388377</v>
      </c>
      <c r="Q4">
        <f>O4/2/PI()/H4/P4*(M4-K4)/2/PI()</f>
        <v>-2.1191924172696708E-22</v>
      </c>
      <c r="T4">
        <f>(M4-K4)/(2*PI()*H4)^2</f>
        <v>-5.5140900129433591E-21</v>
      </c>
      <c r="W4" s="11">
        <v>1.4355363774452501</v>
      </c>
    </row>
    <row r="5" spans="1:23">
      <c r="A5">
        <v>12000</v>
      </c>
      <c r="B5">
        <v>6.9071775000000004</v>
      </c>
      <c r="C5">
        <v>18.513950000000001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2.4865523850167599</v>
      </c>
      <c r="J5">
        <v>2.5509560549418802</v>
      </c>
      <c r="K5">
        <f t="shared" ref="K5:K38" si="1">10^J5*1.38*10^-23*310*4*PI()*H5</f>
        <v>4.1721408504597401E-16</v>
      </c>
      <c r="L5" s="3">
        <v>299.40287460000002</v>
      </c>
      <c r="M5">
        <f t="shared" ref="M5:M38" si="2">L5*1.38*10^-23*310*4*PI()*H5</f>
        <v>3.512844069579901E-16</v>
      </c>
      <c r="N5">
        <f t="shared" ref="N5:O38" si="3">10^I5</f>
        <v>306.5860464151836</v>
      </c>
      <c r="O5">
        <f t="shared" si="3"/>
        <v>355.59533503948558</v>
      </c>
      <c r="P5">
        <f t="shared" ref="P5:P38" si="4">N5^2+O5^2</f>
        <v>220443.04615833712</v>
      </c>
      <c r="Q5">
        <f t="shared" ref="Q5:Q38" si="5">O5/2/PI()/H5/P5*(M5-K5)/2/PI()</f>
        <v>-1.2343223911570376E-22</v>
      </c>
      <c r="T5">
        <f t="shared" ref="T5:T38" si="6">(M5-K5)/(2*PI()*H5)^2</f>
        <v>-3.5060386030850943E-21</v>
      </c>
      <c r="W5" s="11">
        <v>1.36375955363524</v>
      </c>
    </row>
    <row r="6" spans="1:23">
      <c r="A6">
        <v>4800</v>
      </c>
      <c r="B6">
        <v>20.078005000000001</v>
      </c>
      <c r="C6">
        <v>28.429950000000002</v>
      </c>
      <c r="D6" s="4"/>
      <c r="E6" s="1"/>
      <c r="F6" s="2"/>
      <c r="G6">
        <f t="shared" si="0"/>
        <v>1.3116542796855051</v>
      </c>
      <c r="H6">
        <v>20.4953</v>
      </c>
      <c r="I6">
        <v>2.49403811819744</v>
      </c>
      <c r="J6">
        <v>2.5926807147845299</v>
      </c>
      <c r="K6">
        <f t="shared" si="1"/>
        <v>4.3130613800994903E-16</v>
      </c>
      <c r="L6" s="3">
        <v>262.69449120000002</v>
      </c>
      <c r="M6">
        <f t="shared" si="2"/>
        <v>2.8943822721727245E-16</v>
      </c>
      <c r="N6">
        <f t="shared" si="3"/>
        <v>311.91633422728302</v>
      </c>
      <c r="O6">
        <f t="shared" si="3"/>
        <v>391.45398161559478</v>
      </c>
      <c r="P6">
        <f t="shared" si="4"/>
        <v>250528.01928048854</v>
      </c>
      <c r="Q6">
        <f t="shared" si="5"/>
        <v>-2.7396467389205005E-22</v>
      </c>
      <c r="T6">
        <f t="shared" si="6"/>
        <v>-8.5549185113953372E-21</v>
      </c>
      <c r="W6" s="11">
        <v>1.2955715712626199</v>
      </c>
    </row>
    <row r="7" spans="1:23">
      <c r="A7">
        <v>1200</v>
      </c>
      <c r="B7">
        <v>49.443975000000002</v>
      </c>
      <c r="C7">
        <v>51.465049999999998</v>
      </c>
      <c r="D7" s="4"/>
      <c r="E7" s="1"/>
      <c r="F7" s="2"/>
      <c r="G7">
        <f t="shared" si="0"/>
        <v>1.2840267085035566</v>
      </c>
      <c r="H7">
        <v>19.232099999999999</v>
      </c>
      <c r="I7">
        <v>2.5016835504246</v>
      </c>
      <c r="J7">
        <v>2.63395866276166</v>
      </c>
      <c r="K7">
        <f t="shared" si="1"/>
        <v>4.4507788489669414E-16</v>
      </c>
      <c r="L7" s="3">
        <v>263.1613954</v>
      </c>
      <c r="M7">
        <f t="shared" si="2"/>
        <v>2.7208182583603636E-16</v>
      </c>
      <c r="N7">
        <f t="shared" si="3"/>
        <v>317.45600779163624</v>
      </c>
      <c r="O7">
        <f t="shared" si="3"/>
        <v>430.48563383898579</v>
      </c>
      <c r="P7">
        <f t="shared" si="4"/>
        <v>286096.19782475673</v>
      </c>
      <c r="Q7">
        <f t="shared" si="5"/>
        <v>-3.4284383246194137E-22</v>
      </c>
      <c r="T7">
        <f t="shared" si="6"/>
        <v>-1.1847400120462673E-20</v>
      </c>
      <c r="W7" s="11">
        <v>1.2307929882431701</v>
      </c>
    </row>
    <row r="8" spans="1:23">
      <c r="A8">
        <v>340</v>
      </c>
      <c r="B8">
        <v>117.54925</v>
      </c>
      <c r="C8">
        <v>105.05249999999999</v>
      </c>
      <c r="D8" s="4"/>
      <c r="E8" s="1"/>
      <c r="F8" s="2"/>
      <c r="G8">
        <f t="shared" si="0"/>
        <v>1.2560463071607584</v>
      </c>
      <c r="H8">
        <v>18.0321</v>
      </c>
      <c r="I8">
        <v>2.5095263909919301</v>
      </c>
      <c r="J8">
        <v>2.6743957501336801</v>
      </c>
      <c r="K8">
        <f t="shared" si="1"/>
        <v>4.580287104174228E-16</v>
      </c>
      <c r="L8" s="3">
        <v>231.09550820000001</v>
      </c>
      <c r="M8">
        <f t="shared" si="2"/>
        <v>2.2402085766809668E-16</v>
      </c>
      <c r="N8">
        <f t="shared" si="3"/>
        <v>323.24096228947212</v>
      </c>
      <c r="O8">
        <f t="shared" si="3"/>
        <v>472.49340398886915</v>
      </c>
      <c r="P8">
        <f t="shared" si="4"/>
        <v>327734.73651481263</v>
      </c>
      <c r="Q8">
        <f t="shared" si="5"/>
        <v>-4.7391195368135583E-22</v>
      </c>
      <c r="T8">
        <f t="shared" si="6"/>
        <v>-1.8229639506556425E-20</v>
      </c>
      <c r="W8" s="11">
        <v>1.16925333459751</v>
      </c>
    </row>
    <row r="9" spans="1:23">
      <c r="A9">
        <v>94</v>
      </c>
      <c r="B9">
        <v>238.92265</v>
      </c>
      <c r="C9">
        <v>200.32050000000001</v>
      </c>
      <c r="D9" s="4"/>
      <c r="F9" s="2"/>
      <c r="G9">
        <f t="shared" si="0"/>
        <v>1.22768107275287</v>
      </c>
      <c r="H9">
        <v>16.891999999999999</v>
      </c>
      <c r="I9">
        <v>2.51760943458999</v>
      </c>
      <c r="J9">
        <v>2.7135744205724199</v>
      </c>
      <c r="K9">
        <f t="shared" si="1"/>
        <v>4.6957626548735503E-16</v>
      </c>
      <c r="L9" s="3">
        <v>415.4747916</v>
      </c>
      <c r="M9">
        <f t="shared" si="2"/>
        <v>3.7729095666795289E-16</v>
      </c>
      <c r="N9">
        <f t="shared" si="3"/>
        <v>329.3134240846336</v>
      </c>
      <c r="O9">
        <f t="shared" si="3"/>
        <v>517.09986045429287</v>
      </c>
      <c r="P9">
        <f t="shared" si="4"/>
        <v>375839.59696419491</v>
      </c>
      <c r="Q9">
        <f t="shared" si="5"/>
        <v>-1.9039855464945084E-22</v>
      </c>
      <c r="T9">
        <f t="shared" si="6"/>
        <v>-8.192391298936711E-21</v>
      </c>
      <c r="W9" s="11">
        <v>1.1107906638458001</v>
      </c>
    </row>
    <row r="10" spans="1:23">
      <c r="A10">
        <v>24</v>
      </c>
      <c r="B10">
        <v>300.6524</v>
      </c>
      <c r="C10">
        <v>271.40600000000001</v>
      </c>
      <c r="D10" s="4">
        <f>LOG10(A10)</f>
        <v>1.3802112417116059</v>
      </c>
      <c r="E10" s="4">
        <f t="shared" ref="E10:F15" si="7">LOG10(B10)</f>
        <v>2.4780646750120399</v>
      </c>
      <c r="F10" s="4">
        <f t="shared" si="7"/>
        <v>2.4336194444220536</v>
      </c>
      <c r="G10">
        <f t="shared" si="0"/>
        <v>1.1989043994567323</v>
      </c>
      <c r="H10">
        <v>15.808999999999999</v>
      </c>
      <c r="I10">
        <v>2.5259770099993202</v>
      </c>
      <c r="J10">
        <v>2.7510275609614401</v>
      </c>
      <c r="K10">
        <f t="shared" si="1"/>
        <v>4.7905194156968796E-16</v>
      </c>
      <c r="L10" s="3">
        <v>326.48498799999999</v>
      </c>
      <c r="M10">
        <f t="shared" si="2"/>
        <v>2.7747142248858724E-16</v>
      </c>
      <c r="N10">
        <f t="shared" si="3"/>
        <v>335.71984196168694</v>
      </c>
      <c r="O10">
        <f t="shared" si="3"/>
        <v>563.6734262289275</v>
      </c>
      <c r="P10">
        <f t="shared" si="4"/>
        <v>430435.54372343823</v>
      </c>
      <c r="Q10">
        <f t="shared" si="5"/>
        <v>-4.2296444108443789E-22</v>
      </c>
      <c r="T10">
        <f t="shared" si="6"/>
        <v>-2.0430548370863659E-20</v>
      </c>
      <c r="W10" s="11">
        <v>1.05525112683278</v>
      </c>
    </row>
    <row r="11" spans="1:23">
      <c r="A11">
        <v>6</v>
      </c>
      <c r="B11">
        <v>468.7622667</v>
      </c>
      <c r="C11">
        <v>932.66499999999996</v>
      </c>
      <c r="D11" s="4">
        <f t="shared" ref="D11:D15" si="8">LOG10(A11)</f>
        <v>0.77815125038364363</v>
      </c>
      <c r="E11" s="4">
        <f t="shared" si="7"/>
        <v>2.6709526456219974</v>
      </c>
      <c r="F11" s="4">
        <f t="shared" si="7"/>
        <v>2.9697256793552493</v>
      </c>
      <c r="G11">
        <f t="shared" si="0"/>
        <v>1.1696773724418428</v>
      </c>
      <c r="H11">
        <v>14.780099999999999</v>
      </c>
      <c r="I11">
        <v>2.5346805729758</v>
      </c>
      <c r="J11">
        <v>2.7862554100577999</v>
      </c>
      <c r="K11">
        <f t="shared" si="1"/>
        <v>4.857171373359583E-16</v>
      </c>
      <c r="L11" s="3">
        <v>293.35103020000003</v>
      </c>
      <c r="M11">
        <f t="shared" si="2"/>
        <v>2.3308570236755947E-16</v>
      </c>
      <c r="N11">
        <f t="shared" si="3"/>
        <v>342.51577082127289</v>
      </c>
      <c r="O11">
        <f t="shared" si="3"/>
        <v>611.30142765517485</v>
      </c>
      <c r="P11">
        <f t="shared" si="4"/>
        <v>491006.48871454573</v>
      </c>
      <c r="Q11">
        <f t="shared" si="5"/>
        <v>-5.3903685329964578E-22</v>
      </c>
      <c r="T11">
        <f t="shared" si="6"/>
        <v>-2.9293610810876263E-20</v>
      </c>
      <c r="U11">
        <f>(T11+T12)*(H11-H12)/2</f>
        <v>-3.1835572064307293E-20</v>
      </c>
      <c r="V11">
        <f>T11*W11*2</f>
        <v>-5.8733019839984264E-20</v>
      </c>
      <c r="W11" s="11">
        <v>1.0024885668614401</v>
      </c>
    </row>
    <row r="12" spans="1:23">
      <c r="A12">
        <v>1.6</v>
      </c>
      <c r="B12">
        <v>1096.6904</v>
      </c>
      <c r="C12">
        <v>15.078039</v>
      </c>
      <c r="D12" s="4">
        <f t="shared" si="8"/>
        <v>0.20411998265592479</v>
      </c>
      <c r="E12" s="4">
        <f t="shared" si="7"/>
        <v>3.0400840418420207</v>
      </c>
      <c r="F12" s="4">
        <f t="shared" si="7"/>
        <v>1.178344862299133</v>
      </c>
      <c r="G12">
        <f t="shared" si="0"/>
        <v>1.1399640487494762</v>
      </c>
      <c r="H12">
        <v>13.8027</v>
      </c>
      <c r="I12">
        <v>2.54377493412718</v>
      </c>
      <c r="J12">
        <v>2.8186964980021298</v>
      </c>
      <c r="K12">
        <f t="shared" si="1"/>
        <v>4.8877748344017743E-16</v>
      </c>
      <c r="L12" s="3">
        <v>295.33462079999998</v>
      </c>
      <c r="M12">
        <f t="shared" si="2"/>
        <v>2.1914373202218403E-16</v>
      </c>
      <c r="N12">
        <f t="shared" si="3"/>
        <v>349.7638607648683</v>
      </c>
      <c r="O12">
        <f t="shared" si="3"/>
        <v>658.71339962746526</v>
      </c>
      <c r="P12">
        <f t="shared" si="4"/>
        <v>556238.10114591895</v>
      </c>
      <c r="Q12">
        <f t="shared" si="5"/>
        <v>-5.8598464068988216E-22</v>
      </c>
      <c r="T12">
        <f t="shared" si="6"/>
        <v>-3.5849773810174101E-20</v>
      </c>
      <c r="U12">
        <f t="shared" ref="U12:U37" si="9">(T12+T13)*(H12-H13)/2</f>
        <v>-3.6546460834652077E-20</v>
      </c>
      <c r="V12">
        <f t="shared" ref="V12:V38" si="10">T12*W12*2</f>
        <v>-6.8284077654374091E-20</v>
      </c>
      <c r="W12" s="11">
        <v>0.95236413507015205</v>
      </c>
    </row>
    <row r="13" spans="1:23">
      <c r="A13">
        <v>0.5</v>
      </c>
      <c r="B13">
        <v>1191.1368500000001</v>
      </c>
      <c r="C13">
        <v>723.18399999999997</v>
      </c>
      <c r="D13" s="4">
        <f t="shared" si="8"/>
        <v>-0.3010299956639812</v>
      </c>
      <c r="E13" s="4">
        <f t="shared" si="7"/>
        <v>3.0759616605470685</v>
      </c>
      <c r="F13" s="4">
        <f t="shared" si="7"/>
        <v>2.8592488090760213</v>
      </c>
      <c r="G13">
        <f t="shared" si="0"/>
        <v>1.10972025158662</v>
      </c>
      <c r="H13">
        <v>12.8742</v>
      </c>
      <c r="I13">
        <v>2.5533223235812801</v>
      </c>
      <c r="J13">
        <v>2.84773117081496</v>
      </c>
      <c r="K13">
        <f t="shared" si="1"/>
        <v>4.8741856489619744E-16</v>
      </c>
      <c r="L13" s="3">
        <v>298.93477840000003</v>
      </c>
      <c r="M13">
        <f t="shared" si="2"/>
        <v>2.0689373511065028E-16</v>
      </c>
      <c r="N13">
        <f t="shared" si="3"/>
        <v>357.53809642643648</v>
      </c>
      <c r="O13">
        <f t="shared" si="3"/>
        <v>704.25699747440206</v>
      </c>
      <c r="P13">
        <f t="shared" si="4"/>
        <v>623811.40888789971</v>
      </c>
      <c r="Q13">
        <f t="shared" si="5"/>
        <v>-6.2311639280918239E-22</v>
      </c>
      <c r="T13">
        <f t="shared" si="6"/>
        <v>-4.2871735795969333E-20</v>
      </c>
      <c r="U13">
        <f t="shared" si="9"/>
        <v>-3.8244771764057984E-20</v>
      </c>
      <c r="V13">
        <f t="shared" si="10"/>
        <v>-7.7576056521661527E-20</v>
      </c>
      <c r="W13" s="11">
        <v>0.90474592504083995</v>
      </c>
    </row>
    <row r="14" spans="1:23">
      <c r="A14">
        <v>0.2</v>
      </c>
      <c r="B14">
        <v>4593.2629999999999</v>
      </c>
      <c r="C14">
        <v>1846.5744999999999</v>
      </c>
      <c r="D14" s="4">
        <f t="shared" si="8"/>
        <v>-0.69897000433601875</v>
      </c>
      <c r="E14" s="4">
        <f t="shared" si="7"/>
        <v>3.6621213128637549</v>
      </c>
      <c r="F14" s="4">
        <f t="shared" si="7"/>
        <v>3.2663668339399972</v>
      </c>
      <c r="G14">
        <f t="shared" si="0"/>
        <v>1.0788916198402232</v>
      </c>
      <c r="H14">
        <v>11.992000000000001</v>
      </c>
      <c r="I14">
        <v>2.56339415293108</v>
      </c>
      <c r="J14">
        <v>2.8726677329697301</v>
      </c>
      <c r="K14">
        <f t="shared" si="1"/>
        <v>4.8085041706556033E-16</v>
      </c>
      <c r="L14" s="3">
        <v>359.87862919999998</v>
      </c>
      <c r="M14">
        <f t="shared" si="2"/>
        <v>2.3200552196164396E-16</v>
      </c>
      <c r="N14">
        <f t="shared" si="3"/>
        <v>365.92674533365249</v>
      </c>
      <c r="O14">
        <f t="shared" si="3"/>
        <v>745.87788894270841</v>
      </c>
      <c r="P14">
        <f t="shared" si="4"/>
        <v>690236.20816411101</v>
      </c>
      <c r="Q14">
        <f t="shared" si="5"/>
        <v>-5.6799874311201764E-22</v>
      </c>
      <c r="T14">
        <f t="shared" si="6"/>
        <v>-4.3831442086728513E-20</v>
      </c>
      <c r="U14">
        <f t="shared" si="9"/>
        <v>-4.3285085153320089E-20</v>
      </c>
      <c r="V14">
        <f t="shared" si="10"/>
        <v>-7.5347005098791236E-20</v>
      </c>
      <c r="W14" s="11">
        <v>0.85950862567678499</v>
      </c>
    </row>
    <row r="15" spans="1:23">
      <c r="A15">
        <v>0.1</v>
      </c>
      <c r="B15">
        <v>2089.2122330000002</v>
      </c>
      <c r="C15">
        <v>4463.3999999999996</v>
      </c>
      <c r="D15" s="4">
        <f t="shared" si="8"/>
        <v>-1</v>
      </c>
      <c r="E15" s="4">
        <f t="shared" si="7"/>
        <v>3.3199825601042838</v>
      </c>
      <c r="F15" s="4">
        <f t="shared" si="7"/>
        <v>3.6496658090920255</v>
      </c>
      <c r="G15">
        <f t="shared" si="0"/>
        <v>1.0474306401555422</v>
      </c>
      <c r="H15">
        <v>11.154</v>
      </c>
      <c r="I15">
        <v>2.5740666085988799</v>
      </c>
      <c r="J15">
        <v>2.8927128004810201</v>
      </c>
      <c r="K15">
        <f t="shared" si="1"/>
        <v>4.6837540851757216E-16</v>
      </c>
      <c r="L15" s="3">
        <v>293.9543506</v>
      </c>
      <c r="M15">
        <f t="shared" si="2"/>
        <v>1.7626300775419098E-16</v>
      </c>
      <c r="N15">
        <f t="shared" si="3"/>
        <v>375.03051700281515</v>
      </c>
      <c r="O15">
        <f t="shared" si="3"/>
        <v>781.11108395356996</v>
      </c>
      <c r="P15">
        <f t="shared" si="4"/>
        <v>750782.41415851982</v>
      </c>
      <c r="Q15">
        <f t="shared" si="5"/>
        <v>-6.9017357338321392E-22</v>
      </c>
      <c r="T15">
        <f t="shared" si="6"/>
        <v>-5.9474250403295453E-20</v>
      </c>
      <c r="U15">
        <f t="shared" si="9"/>
        <v>-4.597847077708347E-20</v>
      </c>
      <c r="V15">
        <f t="shared" si="10"/>
        <v>-9.7125398980196577E-20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2.5854301889254101</v>
      </c>
      <c r="J16">
        <v>2.90697239007801</v>
      </c>
      <c r="K16">
        <f t="shared" si="1"/>
        <v>4.4946382994591847E-16</v>
      </c>
      <c r="L16" s="3">
        <v>380.95721200000003</v>
      </c>
      <c r="M16">
        <f t="shared" si="2"/>
        <v>2.1212827375734096E-16</v>
      </c>
      <c r="N16">
        <f t="shared" si="3"/>
        <v>384.97292686976175</v>
      </c>
      <c r="O16">
        <f t="shared" si="3"/>
        <v>807.18371256303919</v>
      </c>
      <c r="P16">
        <f t="shared" si="4"/>
        <v>799749.70024972199</v>
      </c>
      <c r="Q16">
        <f t="shared" si="5"/>
        <v>-5.8580039480916776E-22</v>
      </c>
      <c r="T16">
        <f t="shared" si="6"/>
        <v>-5.6035034302353402E-20</v>
      </c>
      <c r="U16">
        <f t="shared" si="9"/>
        <v>-5.0121611203586388E-20</v>
      </c>
      <c r="V16">
        <f t="shared" si="10"/>
        <v>-8.693348392843758E-20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2.5975878891721802</v>
      </c>
      <c r="J17">
        <v>2.9144157440000802</v>
      </c>
      <c r="K17">
        <f t="shared" si="1"/>
        <v>4.2384697998603413E-16</v>
      </c>
      <c r="L17" s="3">
        <v>281.69406320000002</v>
      </c>
      <c r="M17">
        <f t="shared" si="2"/>
        <v>1.454022219573414E-16</v>
      </c>
      <c r="N17">
        <f t="shared" si="3"/>
        <v>395.90217636236645</v>
      </c>
      <c r="O17">
        <f t="shared" si="3"/>
        <v>821.13723133023086</v>
      </c>
      <c r="P17">
        <f t="shared" si="4"/>
        <v>831004.88592513534</v>
      </c>
      <c r="Q17">
        <f t="shared" si="5"/>
        <v>-7.2585315950230021E-22</v>
      </c>
      <c r="T17">
        <f t="shared" si="6"/>
        <v>-7.6505718827502623E-20</v>
      </c>
      <c r="U17">
        <f t="shared" si="9"/>
        <v>-4.5814159567929169E-20</v>
      </c>
      <c r="V17">
        <f t="shared" si="10"/>
        <v>-1.127573722405281E-19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2.6106576348164601</v>
      </c>
      <c r="J18">
        <v>2.9138465923978298</v>
      </c>
      <c r="K18">
        <f t="shared" si="1"/>
        <v>3.9161678604558235E-16</v>
      </c>
      <c r="L18" s="3">
        <v>487.21713</v>
      </c>
      <c r="M18">
        <f t="shared" si="2"/>
        <v>2.326683209040944E-16</v>
      </c>
      <c r="N18">
        <f t="shared" si="3"/>
        <v>407.99762480852121</v>
      </c>
      <c r="O18">
        <f t="shared" si="3"/>
        <v>820.06181939827206</v>
      </c>
      <c r="P18">
        <f t="shared" si="4"/>
        <v>838963.44948419905</v>
      </c>
      <c r="Q18">
        <f t="shared" si="5"/>
        <v>-4.4303301515615798E-22</v>
      </c>
      <c r="T18">
        <f t="shared" si="6"/>
        <v>-5.1023292203767243E-20</v>
      </c>
      <c r="U18">
        <f t="shared" si="9"/>
        <v>-4.478555701871197E-20</v>
      </c>
      <c r="V18">
        <f t="shared" si="10"/>
        <v>-7.144027660067614E-20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2.62477814415112</v>
      </c>
      <c r="J19">
        <v>2.9038648473361599</v>
      </c>
      <c r="K19">
        <f t="shared" si="1"/>
        <v>3.5331034522982615E-16</v>
      </c>
      <c r="L19" s="3">
        <v>318.4476386</v>
      </c>
      <c r="M19">
        <f t="shared" si="2"/>
        <v>1.4038785536520862E-16</v>
      </c>
      <c r="N19">
        <f t="shared" si="3"/>
        <v>421.48113816933983</v>
      </c>
      <c r="O19">
        <f t="shared" si="3"/>
        <v>801.42861958180265</v>
      </c>
      <c r="P19">
        <f t="shared" si="4"/>
        <v>819934.18211731582</v>
      </c>
      <c r="Q19">
        <f t="shared" si="5"/>
        <v>-6.4284577232887596E-22</v>
      </c>
      <c r="T19">
        <f t="shared" si="6"/>
        <v>-8.0201053715282745E-20</v>
      </c>
      <c r="U19">
        <f t="shared" si="9"/>
        <v>-5.1068359609449762E-20</v>
      </c>
      <c r="V19">
        <f t="shared" si="10"/>
        <v>-1.0667885064307028E-19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2.64011144092545</v>
      </c>
      <c r="J20">
        <v>2.8828152684333199</v>
      </c>
      <c r="K20">
        <f t="shared" si="1"/>
        <v>3.0997874774430035E-16</v>
      </c>
      <c r="L20" s="3">
        <v>334.75224120000001</v>
      </c>
      <c r="M20">
        <f t="shared" si="2"/>
        <v>1.3590647375786439E-16</v>
      </c>
      <c r="N20">
        <f t="shared" si="3"/>
        <v>436.62785754138554</v>
      </c>
      <c r="O20">
        <f t="shared" si="3"/>
        <v>763.51094736404661</v>
      </c>
      <c r="P20">
        <f t="shared" si="4"/>
        <v>773592.85272592446</v>
      </c>
      <c r="Q20">
        <f t="shared" si="5"/>
        <v>-5.7624434847232071E-22</v>
      </c>
      <c r="T20">
        <f t="shared" si="6"/>
        <v>-7.731038792758248E-20</v>
      </c>
      <c r="U20">
        <f t="shared" si="9"/>
        <v>-4.9820308400985624E-20</v>
      </c>
      <c r="V20">
        <f t="shared" si="10"/>
        <v>-9.7692159506864615E-20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2.6568509268359399</v>
      </c>
      <c r="J21">
        <v>2.8487190771497599</v>
      </c>
      <c r="K21">
        <f t="shared" si="1"/>
        <v>2.6319760715100602E-16</v>
      </c>
      <c r="L21" s="3">
        <v>275.76781999999997</v>
      </c>
      <c r="M21">
        <f t="shared" si="2"/>
        <v>1.0282682953502242E-16</v>
      </c>
      <c r="N21">
        <f t="shared" si="3"/>
        <v>453.78582627485798</v>
      </c>
      <c r="O21">
        <f t="shared" si="3"/>
        <v>705.86082135818822</v>
      </c>
      <c r="P21">
        <f t="shared" si="4"/>
        <v>704161.07525641168</v>
      </c>
      <c r="Q21">
        <f t="shared" si="5"/>
        <v>-5.8708413699327055E-22</v>
      </c>
      <c r="R21">
        <f t="shared" ref="R21:R26" si="11">(Q21+Q22)*(H21-H22)/2</f>
        <v>-2.5346362449301822E-22</v>
      </c>
      <c r="T21">
        <f t="shared" si="6"/>
        <v>-8.4438608536771406E-20</v>
      </c>
      <c r="U21">
        <f t="shared" si="9"/>
        <v>-3.7383576773579769E-20</v>
      </c>
      <c r="V21">
        <f t="shared" si="10"/>
        <v>-1.0136465091849321E-19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2.6752284969578999</v>
      </c>
      <c r="J22">
        <v>2.7991845456327198</v>
      </c>
      <c r="K22">
        <f t="shared" si="1"/>
        <v>2.1501347465654962E-16</v>
      </c>
      <c r="L22" s="3">
        <v>427.73600099999999</v>
      </c>
      <c r="M22">
        <f t="shared" si="2"/>
        <v>1.4603499384349655E-16</v>
      </c>
      <c r="N22">
        <f t="shared" si="3"/>
        <v>473.40026527840104</v>
      </c>
      <c r="O22">
        <f t="shared" si="3"/>
        <v>629.77373703503645</v>
      </c>
      <c r="P22">
        <f t="shared" si="4"/>
        <v>620722.77102473576</v>
      </c>
      <c r="Q22">
        <f t="shared" si="5"/>
        <v>-2.7913241231474471E-22</v>
      </c>
      <c r="R22">
        <f t="shared" si="11"/>
        <v>-1.4582230590775591E-22</v>
      </c>
      <c r="T22">
        <f t="shared" si="6"/>
        <v>-4.3320445403899769E-20</v>
      </c>
      <c r="U22">
        <f t="shared" si="9"/>
        <v>-2.3762894315382299E-20</v>
      </c>
      <c r="V22">
        <f t="shared" si="10"/>
        <v>-4.9403984645000544E-20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2.6955230780169801</v>
      </c>
      <c r="J23">
        <v>2.7313223655098202</v>
      </c>
      <c r="K23">
        <f t="shared" si="1"/>
        <v>1.6780956336339873E-16</v>
      </c>
      <c r="L23" s="3">
        <v>359.24076500000001</v>
      </c>
      <c r="M23">
        <f t="shared" si="2"/>
        <v>1.1191284965898256E-16</v>
      </c>
      <c r="N23">
        <f t="shared" si="3"/>
        <v>496.04728620091902</v>
      </c>
      <c r="O23">
        <f t="shared" si="3"/>
        <v>538.66947451234626</v>
      </c>
      <c r="P23">
        <f t="shared" si="4"/>
        <v>536227.71291870368</v>
      </c>
      <c r="Q23">
        <f t="shared" si="5"/>
        <v>-2.4544599587201675E-22</v>
      </c>
      <c r="R23">
        <f t="shared" si="11"/>
        <v>-5.2888628685463694E-23</v>
      </c>
      <c r="T23">
        <f t="shared" si="6"/>
        <v>-4.216374164330617E-20</v>
      </c>
      <c r="U23">
        <f t="shared" si="9"/>
        <v>-8.7335956339760751E-21</v>
      </c>
      <c r="V23">
        <f t="shared" si="10"/>
        <v>-4.5680601315849941E-20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2.7179370499767801</v>
      </c>
      <c r="J24">
        <v>2.6434117372607702</v>
      </c>
      <c r="K24">
        <f t="shared" si="1"/>
        <v>1.2456641406377108E-16</v>
      </c>
      <c r="L24" s="3">
        <v>475.12551359999998</v>
      </c>
      <c r="M24">
        <f t="shared" si="2"/>
        <v>1.3452332006472568E-16</v>
      </c>
      <c r="N24">
        <f t="shared" si="3"/>
        <v>522.320474316066</v>
      </c>
      <c r="O24">
        <f t="shared" si="3"/>
        <v>439.95852489280571</v>
      </c>
      <c r="P24">
        <f t="shared" si="4"/>
        <v>466382.18151561369</v>
      </c>
      <c r="Q24">
        <f t="shared" si="5"/>
        <v>4.5174762422696749E-23</v>
      </c>
      <c r="R24">
        <f t="shared" si="11"/>
        <v>5.1585567110725911E-23</v>
      </c>
      <c r="T24">
        <f t="shared" si="6"/>
        <v>9.09258790880375E-21</v>
      </c>
      <c r="U24">
        <f t="shared" si="9"/>
        <v>1.2719383373158851E-20</v>
      </c>
      <c r="V24">
        <f t="shared" si="10"/>
        <v>9.3584469078013832E-21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2.7427634662664002</v>
      </c>
      <c r="J25">
        <v>2.53497081009436</v>
      </c>
      <c r="K25">
        <f t="shared" si="1"/>
        <v>8.770581873817643E-17</v>
      </c>
      <c r="L25" s="3">
        <v>486.454679</v>
      </c>
      <c r="M25">
        <f t="shared" si="2"/>
        <v>1.2448011533097715E-16</v>
      </c>
      <c r="N25">
        <f t="shared" si="3"/>
        <v>553.04881519419507</v>
      </c>
      <c r="O25">
        <f t="shared" si="3"/>
        <v>342.74474912937791</v>
      </c>
      <c r="P25">
        <f t="shared" si="4"/>
        <v>423336.95504346315</v>
      </c>
      <c r="Q25">
        <f t="shared" si="5"/>
        <v>1.5843908052471147E-22</v>
      </c>
      <c r="R25">
        <f t="shared" si="11"/>
        <v>9.7515714333819543E-23</v>
      </c>
      <c r="T25">
        <f t="shared" si="6"/>
        <v>4.1112201406999849E-20</v>
      </c>
      <c r="U25">
        <f t="shared" si="9"/>
        <v>3.2105993400566283E-20</v>
      </c>
      <c r="V25">
        <f t="shared" si="10"/>
        <v>4.0198570392312654E-20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2.7691286921304399</v>
      </c>
      <c r="J26">
        <v>2.4113344899556202</v>
      </c>
      <c r="K26">
        <f t="shared" si="1"/>
        <v>5.9462398950887271E-17</v>
      </c>
      <c r="L26" s="3">
        <v>558.7227954</v>
      </c>
      <c r="M26">
        <f t="shared" si="2"/>
        <v>1.2885590544797997E-16</v>
      </c>
      <c r="N26">
        <f t="shared" si="3"/>
        <v>587.66346586184363</v>
      </c>
      <c r="O26">
        <f t="shared" si="3"/>
        <v>257.83061822061484</v>
      </c>
      <c r="P26">
        <f t="shared" si="4"/>
        <v>411824.97680077871</v>
      </c>
      <c r="Q26">
        <f t="shared" si="5"/>
        <v>2.5652140600218044E-22</v>
      </c>
      <c r="R26">
        <f t="shared" si="11"/>
        <v>1.2114164939260446E-22</v>
      </c>
      <c r="T26">
        <f t="shared" si="6"/>
        <v>9.5509047106048236E-20</v>
      </c>
      <c r="U26">
        <f t="shared" si="9"/>
        <v>5.9447732615534643E-20</v>
      </c>
      <c r="V26">
        <f t="shared" si="10"/>
        <v>8.8717233753103218E-20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2.79779371346737</v>
      </c>
      <c r="J27">
        <v>2.2709902640252402</v>
      </c>
      <c r="K27">
        <f t="shared" si="1"/>
        <v>3.8527615640416171E-17</v>
      </c>
      <c r="L27" s="3">
        <v>662.36689060000003</v>
      </c>
      <c r="M27">
        <f t="shared" si="2"/>
        <v>1.3673524844762939E-16</v>
      </c>
      <c r="N27">
        <f t="shared" si="3"/>
        <v>627.76010677144097</v>
      </c>
      <c r="O27">
        <f t="shared" si="3"/>
        <v>186.63378509710697</v>
      </c>
      <c r="P27">
        <f t="shared" si="4"/>
        <v>428914.92139336409</v>
      </c>
      <c r="Q27">
        <f t="shared" si="5"/>
        <v>2.8188592463161696E-22</v>
      </c>
      <c r="R27">
        <f>(Q27+Q28)*(H27-H28)/2</f>
        <v>1.1294985120129685E-22</v>
      </c>
      <c r="T27">
        <f t="shared" si="6"/>
        <v>1.6870309785188341E-19</v>
      </c>
      <c r="U27">
        <f t="shared" si="9"/>
        <v>9.1565890495550461E-20</v>
      </c>
      <c r="V27">
        <f t="shared" si="10"/>
        <v>1.4887101209773266E-19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2.8286889205133199</v>
      </c>
      <c r="J28">
        <v>2.1168833448372202</v>
      </c>
      <c r="K28">
        <f t="shared" si="1"/>
        <v>2.3993210713067209E-17</v>
      </c>
      <c r="L28" s="3">
        <v>774.91690440000002</v>
      </c>
      <c r="M28">
        <f t="shared" si="2"/>
        <v>1.4205618855987353E-16</v>
      </c>
      <c r="N28">
        <f t="shared" si="3"/>
        <v>674.04504504586953</v>
      </c>
      <c r="O28">
        <f t="shared" si="3"/>
        <v>130.88303129117483</v>
      </c>
      <c r="P28">
        <f t="shared" si="4"/>
        <v>471467.09063085489</v>
      </c>
      <c r="Q28">
        <f t="shared" si="5"/>
        <v>2.434622204906944E-22</v>
      </c>
      <c r="R28">
        <f t="shared" ref="R28:R37" si="12">(Q28+Q29)*(H28-H29)/2</f>
        <v>8.9981839386405839E-23</v>
      </c>
      <c r="T28">
        <f t="shared" si="6"/>
        <v>2.5718476491811906E-19</v>
      </c>
      <c r="U28">
        <f t="shared" si="9"/>
        <v>1.3245346016367712E-19</v>
      </c>
      <c r="V28">
        <f t="shared" si="10"/>
        <v>2.1560355896512976E-19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2.8616337480938201</v>
      </c>
      <c r="J29">
        <v>1.9539569382173001</v>
      </c>
      <c r="K29">
        <f t="shared" si="1"/>
        <v>1.4505370869067859E-17</v>
      </c>
      <c r="L29" s="3">
        <v>946.78418439999996</v>
      </c>
      <c r="M29">
        <f t="shared" si="2"/>
        <v>1.5269432399059891E-16</v>
      </c>
      <c r="N29">
        <f t="shared" si="3"/>
        <v>727.16630750019931</v>
      </c>
      <c r="O29">
        <f t="shared" si="3"/>
        <v>89.940839769102837</v>
      </c>
      <c r="P29">
        <f t="shared" si="4"/>
        <v>536860.19342184579</v>
      </c>
      <c r="Q29">
        <f t="shared" si="5"/>
        <v>1.9547358139421197E-22</v>
      </c>
      <c r="R29">
        <f t="shared" si="12"/>
        <v>7.6092217747956678E-23</v>
      </c>
      <c r="T29">
        <f t="shared" si="6"/>
        <v>3.8892967490469594E-19</v>
      </c>
      <c r="U29">
        <f t="shared" si="9"/>
        <v>2.2295973014911096E-19</v>
      </c>
      <c r="V29">
        <f t="shared" si="10"/>
        <v>3.0974576090735583E-19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2.8962607292403</v>
      </c>
      <c r="J30">
        <v>1.7903688251876799</v>
      </c>
      <c r="K30">
        <f t="shared" si="1"/>
        <v>8.6588452248297985E-18</v>
      </c>
      <c r="L30" s="3">
        <v>1507.7578920000001</v>
      </c>
      <c r="M30">
        <f t="shared" si="2"/>
        <v>2.1155474076651096E-16</v>
      </c>
      <c r="N30">
        <f t="shared" si="3"/>
        <v>787.51843549076602</v>
      </c>
      <c r="O30">
        <f t="shared" si="3"/>
        <v>61.711886843286074</v>
      </c>
      <c r="P30">
        <f t="shared" si="4"/>
        <v>623993.64321558236</v>
      </c>
      <c r="Q30">
        <f t="shared" si="5"/>
        <v>1.9474291987736061E-22</v>
      </c>
      <c r="R30">
        <f t="shared" si="12"/>
        <v>5.4222306223048904E-23</v>
      </c>
      <c r="T30">
        <f t="shared" si="6"/>
        <v>7.544535566292061E-19</v>
      </c>
      <c r="U30">
        <f t="shared" si="9"/>
        <v>2.7602192229843561E-19</v>
      </c>
      <c r="V30">
        <f t="shared" si="10"/>
        <v>5.7080846471691187E-19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2.93187954407396</v>
      </c>
      <c r="J31">
        <v>1.63962173877817</v>
      </c>
      <c r="K31">
        <f t="shared" si="1"/>
        <v>5.2519478055333533E-18</v>
      </c>
      <c r="L31" s="3">
        <v>1256.8700120000001</v>
      </c>
      <c r="M31">
        <f t="shared" si="2"/>
        <v>1.5135230068774372E-16</v>
      </c>
      <c r="N31">
        <f t="shared" si="3"/>
        <v>854.82958445087922</v>
      </c>
      <c r="O31">
        <f t="shared" si="3"/>
        <v>43.613580179284448</v>
      </c>
      <c r="P31">
        <f t="shared" si="4"/>
        <v>732635.76282851771</v>
      </c>
      <c r="Q31">
        <f t="shared" si="5"/>
        <v>9.8350627274255394E-23</v>
      </c>
      <c r="R31">
        <f t="shared" si="12"/>
        <v>3.1581061577857871E-23</v>
      </c>
      <c r="T31">
        <f t="shared" si="6"/>
        <v>7.375568341731498E-19</v>
      </c>
      <c r="U31">
        <f t="shared" si="9"/>
        <v>3.2473077144409797E-19</v>
      </c>
      <c r="V31">
        <f t="shared" si="10"/>
        <v>5.3012341844722553E-19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2.96722103347695</v>
      </c>
      <c r="J32">
        <v>1.52449468720176</v>
      </c>
      <c r="K32">
        <f t="shared" si="1"/>
        <v>3.3994380849057973E-18</v>
      </c>
      <c r="L32" s="3">
        <v>1585.2412730000001</v>
      </c>
      <c r="M32">
        <f t="shared" si="2"/>
        <v>1.610674634986233E-16</v>
      </c>
      <c r="N32">
        <f t="shared" si="3"/>
        <v>927.30165198292673</v>
      </c>
      <c r="O32">
        <f t="shared" si="3"/>
        <v>33.457592490408906</v>
      </c>
      <c r="P32">
        <f t="shared" si="4"/>
        <v>861007.76426551922</v>
      </c>
      <c r="Q32">
        <f t="shared" si="5"/>
        <v>8.2112581742075113E-23</v>
      </c>
      <c r="R32">
        <f t="shared" si="12"/>
        <v>2.9599637558303663E-23</v>
      </c>
      <c r="T32">
        <f t="shared" si="6"/>
        <v>1.1180475740788369E-18</v>
      </c>
      <c r="U32">
        <f t="shared" si="9"/>
        <v>5.2165902031856637E-19</v>
      </c>
      <c r="V32">
        <f t="shared" si="10"/>
        <v>7.6342325598810035E-19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2.99992573495877</v>
      </c>
      <c r="J33">
        <v>1.4847721500507201</v>
      </c>
      <c r="K33">
        <f t="shared" si="1"/>
        <v>2.5606333215053034E-18</v>
      </c>
      <c r="L33" s="3">
        <v>2371.5959699999999</v>
      </c>
      <c r="M33">
        <f t="shared" si="2"/>
        <v>1.9889137321900211E-16</v>
      </c>
      <c r="N33">
        <f t="shared" si="3"/>
        <v>999.8290130430704</v>
      </c>
      <c r="O33">
        <f t="shared" si="3"/>
        <v>30.533187878605766</v>
      </c>
      <c r="P33">
        <f t="shared" si="4"/>
        <v>1000590.3308847105</v>
      </c>
      <c r="Q33">
        <f t="shared" si="5"/>
        <v>9.7279161035522937E-23</v>
      </c>
      <c r="R33">
        <f t="shared" si="12"/>
        <v>4.0091492291343886E-23</v>
      </c>
      <c r="T33">
        <f t="shared" si="6"/>
        <v>2.0435222460336877E-18</v>
      </c>
      <c r="U33">
        <f t="shared" si="9"/>
        <v>9.2236867293183427E-19</v>
      </c>
      <c r="V33">
        <f t="shared" si="10"/>
        <v>1.325586509383169E-18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3.0288878421630101</v>
      </c>
      <c r="J34">
        <v>1.5797313240486599</v>
      </c>
      <c r="K34">
        <f t="shared" si="1"/>
        <v>2.5328160727182953E-18</v>
      </c>
      <c r="L34" s="3">
        <v>3426.6192139999998</v>
      </c>
      <c r="M34">
        <f t="shared" si="2"/>
        <v>2.2842212907449087E-16</v>
      </c>
      <c r="N34">
        <f t="shared" si="3"/>
        <v>1068.77882827896</v>
      </c>
      <c r="O34">
        <f t="shared" si="3"/>
        <v>37.995426517866932</v>
      </c>
      <c r="P34">
        <f t="shared" si="4"/>
        <v>1143731.8362136211</v>
      </c>
      <c r="Q34">
        <f t="shared" si="5"/>
        <v>1.5329266578537632E-22</v>
      </c>
      <c r="R34">
        <f t="shared" si="12"/>
        <v>8.2941851120189587E-23</v>
      </c>
      <c r="T34">
        <f t="shared" si="6"/>
        <v>3.7212819597902758E-18</v>
      </c>
      <c r="U34">
        <f t="shared" si="9"/>
        <v>1.7542734140421403E-18</v>
      </c>
      <c r="V34">
        <f t="shared" si="10"/>
        <v>2.2932155974625145E-18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3.05953742842618</v>
      </c>
      <c r="J35">
        <v>1.8475940688321399</v>
      </c>
      <c r="K35">
        <f t="shared" si="1"/>
        <v>3.5577265656929051E-18</v>
      </c>
      <c r="L35" s="3">
        <v>5574.7570320000004</v>
      </c>
      <c r="M35">
        <f t="shared" si="2"/>
        <v>2.8171141294654269E-16</v>
      </c>
      <c r="N35">
        <f t="shared" si="3"/>
        <v>1146.9313621581036</v>
      </c>
      <c r="O35">
        <f t="shared" si="3"/>
        <v>70.403470638916971</v>
      </c>
      <c r="P35">
        <f t="shared" si="4"/>
        <v>1320408.1981798478</v>
      </c>
      <c r="Q35">
        <f t="shared" si="5"/>
        <v>3.99653008349219E-22</v>
      </c>
      <c r="R35">
        <f t="shared" si="12"/>
        <v>2.9382018736187071E-22</v>
      </c>
      <c r="T35">
        <f t="shared" si="6"/>
        <v>7.9738741338239532E-18</v>
      </c>
      <c r="U35">
        <f t="shared" si="9"/>
        <v>4.1823026216861288E-18</v>
      </c>
      <c r="V35">
        <f t="shared" si="10"/>
        <v>4.6681552308860114E-18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3.1169434519191701</v>
      </c>
      <c r="J36">
        <v>2.3202234463245901</v>
      </c>
      <c r="K36">
        <f t="shared" si="1"/>
        <v>7.3493992195315614E-18</v>
      </c>
      <c r="L36" s="3">
        <v>10425.852070000001</v>
      </c>
      <c r="M36">
        <f t="shared" si="2"/>
        <v>3.6655567794496298E-16</v>
      </c>
      <c r="N36">
        <f t="shared" si="3"/>
        <v>1309.0114697498711</v>
      </c>
      <c r="O36">
        <f t="shared" si="3"/>
        <v>209.03713590194153</v>
      </c>
      <c r="P36">
        <f t="shared" si="4"/>
        <v>1757207.5521228046</v>
      </c>
      <c r="Q36">
        <f t="shared" si="5"/>
        <v>1.6550336165589753E-21</v>
      </c>
      <c r="R36">
        <f t="shared" si="12"/>
        <v>9.7594775304824747E-22</v>
      </c>
      <c r="T36">
        <f t="shared" si="6"/>
        <v>2.1272997346498732E-17</v>
      </c>
      <c r="U36">
        <f t="shared" si="9"/>
        <v>1.3832234807854073E-17</v>
      </c>
      <c r="V36">
        <f t="shared" si="10"/>
        <v>1.1831183841483483E-17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3.2972084372002</v>
      </c>
      <c r="J37">
        <v>2.9174533433387002</v>
      </c>
      <c r="K37">
        <f t="shared" si="1"/>
        <v>1.7028058092492155E-17</v>
      </c>
      <c r="L37" s="3">
        <v>23564.58524</v>
      </c>
      <c r="M37">
        <f t="shared" si="2"/>
        <v>4.8525674412121104E-16</v>
      </c>
      <c r="N37">
        <f t="shared" si="3"/>
        <v>1982.478276840319</v>
      </c>
      <c r="O37">
        <f t="shared" si="3"/>
        <v>826.9006690857525</v>
      </c>
      <c r="P37">
        <f t="shared" si="4"/>
        <v>4613984.8346782262</v>
      </c>
      <c r="Q37">
        <f t="shared" si="5"/>
        <v>5.548994898809437E-21</v>
      </c>
      <c r="R37">
        <f t="shared" si="12"/>
        <v>4.6594080208884005E-21</v>
      </c>
      <c r="T37">
        <f t="shared" si="6"/>
        <v>8.0830638504718833E-17</v>
      </c>
      <c r="U37">
        <f t="shared" si="9"/>
        <v>1.9388834047950041E-16</v>
      </c>
      <c r="V37">
        <f t="shared" si="10"/>
        <v>4.2707006393024326E-17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3.45598416269624</v>
      </c>
      <c r="J38">
        <v>3.54536614510475</v>
      </c>
      <c r="K38">
        <f t="shared" si="1"/>
        <v>2.3681089679276835E-17</v>
      </c>
      <c r="L38" s="3">
        <v>134794.07750000001</v>
      </c>
      <c r="M38">
        <f t="shared" si="2"/>
        <v>9.092982352302702E-16</v>
      </c>
      <c r="N38">
        <f t="shared" si="3"/>
        <v>2857.4863382648823</v>
      </c>
      <c r="O38">
        <f t="shared" si="3"/>
        <v>3510.4771062318564</v>
      </c>
      <c r="P38">
        <f t="shared" si="4"/>
        <v>20488677.686748434</v>
      </c>
      <c r="Q38">
        <f t="shared" si="5"/>
        <v>3.0630465763750163E-20</v>
      </c>
      <c r="R38" s="6">
        <f>SUM(R24:R37)</f>
        <v>6.7168791492420719E-21</v>
      </c>
      <c r="T38">
        <f t="shared" si="6"/>
        <v>1.4246772620395985E-15</v>
      </c>
      <c r="V38">
        <f t="shared" si="10"/>
        <v>7.1509413696354401E-16</v>
      </c>
      <c r="W38" s="11">
        <v>0.25096706321395201</v>
      </c>
    </row>
    <row r="39" spans="4:23">
      <c r="D39" s="3"/>
      <c r="U39">
        <f>SUM(U24:U38)</f>
        <v>2.1625318390027328E-16</v>
      </c>
      <c r="V39">
        <f>SUM(V24:V38)</f>
        <v>7.8059613425795918E-16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61"/>
  <sheetViews>
    <sheetView topLeftCell="A16" workbookViewId="0">
      <selection activeCell="U39" sqref="U39:V39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15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9.7854179999999999</v>
      </c>
      <c r="C3">
        <v>-0.15667629999999999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-2.783229</v>
      </c>
      <c r="C4">
        <v>11.318505</v>
      </c>
      <c r="D4" s="4"/>
      <c r="E4" s="1"/>
      <c r="F4" s="2"/>
      <c r="G4">
        <f>LOG10(H4)</f>
        <v>1.3659482428254754</v>
      </c>
      <c r="H4">
        <v>23.224599999999999</v>
      </c>
      <c r="I4">
        <v>2.7915615832915401</v>
      </c>
      <c r="J4">
        <v>2.7921132406971898</v>
      </c>
      <c r="K4">
        <f>10^J4*1.38*10^-23*310*4*PI()*H4</f>
        <v>7.735922812281165E-16</v>
      </c>
      <c r="L4" s="3">
        <v>386.84549820000001</v>
      </c>
      <c r="M4">
        <f>L4*1.38*10^-23*310*4*PI()*H4</f>
        <v>4.8298810413917854E-16</v>
      </c>
      <c r="N4">
        <f>10^I4</f>
        <v>618.8160699267529</v>
      </c>
      <c r="O4">
        <f>10^J4</f>
        <v>619.6026131300531</v>
      </c>
      <c r="P4">
        <f>N4^2+O4^2</f>
        <v>766840.72659718222</v>
      </c>
      <c r="Q4">
        <f>O4/2/PI()/H4/P4*(M4-K4)/2/PI()</f>
        <v>-2.5609549782286161E-22</v>
      </c>
      <c r="T4">
        <f>(M4-K4)/(2*PI()*H4)^2</f>
        <v>-1.3647265170517716E-20</v>
      </c>
      <c r="W4" s="11">
        <v>1.4355363774452501</v>
      </c>
    </row>
    <row r="5" spans="1:23">
      <c r="A5">
        <v>12000</v>
      </c>
      <c r="B5">
        <v>9.9482879999999998</v>
      </c>
      <c r="C5">
        <v>31.638870000000001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2.8029015526557899</v>
      </c>
      <c r="J5">
        <v>2.8197032418613301</v>
      </c>
      <c r="K5">
        <f t="shared" ref="K5:K38" si="1">10^J5*1.38*10^-23*310*4*PI()*H5</f>
        <v>7.7465111193002282E-16</v>
      </c>
      <c r="L5" s="3">
        <v>408.24472539999999</v>
      </c>
      <c r="M5">
        <f t="shared" ref="M5:M38" si="2">L5*1.38*10^-23*310*4*PI()*H5</f>
        <v>4.7898673801132072E-16</v>
      </c>
      <c r="N5">
        <f t="shared" ref="N5:O38" si="3">10^I5</f>
        <v>635.18692920622459</v>
      </c>
      <c r="O5">
        <f t="shared" si="3"/>
        <v>660.24214320356077</v>
      </c>
      <c r="P5">
        <f t="shared" ref="P5:P38" si="4">N5^2+O5^2</f>
        <v>839382.12269646465</v>
      </c>
      <c r="Q5">
        <f t="shared" ref="Q5:Q38" si="5">O5/2/PI()/H5/P5*(M5-K5)/2/PI()</f>
        <v>-2.6991717802324995E-22</v>
      </c>
      <c r="T5">
        <f t="shared" ref="T5:T38" si="6">(M5-K5)/(2*PI()*H5)^2</f>
        <v>-1.5722975427433247E-20</v>
      </c>
      <c r="W5" s="11">
        <v>1.36375955363524</v>
      </c>
    </row>
    <row r="6" spans="1:23">
      <c r="A6">
        <v>4800</v>
      </c>
      <c r="B6">
        <v>28.565829999999998</v>
      </c>
      <c r="C6">
        <v>43.38588</v>
      </c>
      <c r="D6" s="4"/>
      <c r="E6" s="1"/>
      <c r="F6" s="2"/>
      <c r="G6">
        <f t="shared" si="0"/>
        <v>1.3116542796855051</v>
      </c>
      <c r="H6">
        <v>20.4953</v>
      </c>
      <c r="I6">
        <v>2.81436838098056</v>
      </c>
      <c r="J6">
        <v>2.8472879018966699</v>
      </c>
      <c r="K6">
        <f t="shared" si="1"/>
        <v>7.7516262696322174E-16</v>
      </c>
      <c r="L6" s="3">
        <v>396.37898360000003</v>
      </c>
      <c r="M6">
        <f t="shared" si="2"/>
        <v>4.3673253213376998E-16</v>
      </c>
      <c r="N6">
        <f t="shared" si="3"/>
        <v>652.18135835842895</v>
      </c>
      <c r="O6">
        <f t="shared" si="3"/>
        <v>703.53855413334657</v>
      </c>
      <c r="P6">
        <f t="shared" si="4"/>
        <v>920307.02134228544</v>
      </c>
      <c r="Q6">
        <f t="shared" si="5"/>
        <v>-3.1974968529442255E-22</v>
      </c>
      <c r="T6">
        <f t="shared" si="6"/>
        <v>-2.0408010993414959E-20</v>
      </c>
      <c r="W6" s="11">
        <v>1.2955715712626199</v>
      </c>
    </row>
    <row r="7" spans="1:23">
      <c r="A7">
        <v>1200</v>
      </c>
      <c r="B7">
        <v>73.05659</v>
      </c>
      <c r="C7">
        <v>85.401899999999998</v>
      </c>
      <c r="D7" s="4"/>
      <c r="E7" s="1"/>
      <c r="F7" s="2"/>
      <c r="G7">
        <f t="shared" si="0"/>
        <v>1.2840267085035566</v>
      </c>
      <c r="H7">
        <v>19.232099999999999</v>
      </c>
      <c r="I7">
        <v>2.8259736569195502</v>
      </c>
      <c r="J7">
        <v>2.8746707978051602</v>
      </c>
      <c r="K7">
        <f t="shared" si="1"/>
        <v>7.7472603446914571E-16</v>
      </c>
      <c r="L7" s="3">
        <v>441.21435709999997</v>
      </c>
      <c r="M7">
        <f t="shared" si="2"/>
        <v>4.5617028167210027E-16</v>
      </c>
      <c r="N7">
        <f t="shared" si="3"/>
        <v>669.8439773346081</v>
      </c>
      <c r="O7">
        <f t="shared" si="3"/>
        <v>749.32599285948299</v>
      </c>
      <c r="P7">
        <f t="shared" si="4"/>
        <v>1010180.3975462969</v>
      </c>
      <c r="Q7">
        <f t="shared" si="5"/>
        <v>-3.1122241484638581E-22</v>
      </c>
      <c r="T7">
        <f t="shared" si="6"/>
        <v>-2.1815858029103959E-20</v>
      </c>
      <c r="W7" s="11">
        <v>1.2307929882431701</v>
      </c>
    </row>
    <row r="8" spans="1:23">
      <c r="A8">
        <v>340</v>
      </c>
      <c r="B8">
        <v>150.71090000000001</v>
      </c>
      <c r="C8">
        <v>154.53370000000001</v>
      </c>
      <c r="D8" s="4"/>
      <c r="E8" s="1"/>
      <c r="F8" s="2"/>
      <c r="G8">
        <f t="shared" si="0"/>
        <v>1.2560463071607584</v>
      </c>
      <c r="H8">
        <v>18.0321</v>
      </c>
      <c r="I8">
        <v>2.8377271435396398</v>
      </c>
      <c r="J8">
        <v>2.9016336487948702</v>
      </c>
      <c r="K8">
        <f t="shared" si="1"/>
        <v>7.7291297907714163E-16</v>
      </c>
      <c r="L8" s="3">
        <v>547.09479120000003</v>
      </c>
      <c r="M8">
        <f t="shared" si="2"/>
        <v>5.3034628541677672E-16</v>
      </c>
      <c r="N8">
        <f t="shared" si="3"/>
        <v>688.2197690598739</v>
      </c>
      <c r="O8">
        <f t="shared" si="3"/>
        <v>797.32181884082308</v>
      </c>
      <c r="P8">
        <f t="shared" si="4"/>
        <v>1109368.5333244645</v>
      </c>
      <c r="Q8">
        <f t="shared" si="5"/>
        <v>-2.4489669845420269E-22</v>
      </c>
      <c r="T8">
        <f t="shared" si="6"/>
        <v>-1.889638885949092E-20</v>
      </c>
      <c r="W8" s="11">
        <v>1.16925333459751</v>
      </c>
    </row>
    <row r="9" spans="1:23">
      <c r="A9">
        <v>94</v>
      </c>
      <c r="B9">
        <v>251.4864</v>
      </c>
      <c r="C9">
        <v>275.6386</v>
      </c>
      <c r="D9" s="4"/>
      <c r="F9" s="2"/>
      <c r="G9">
        <f t="shared" si="0"/>
        <v>1.22768107275287</v>
      </c>
      <c r="H9">
        <v>16.891999999999999</v>
      </c>
      <c r="I9">
        <v>2.8496422832254198</v>
      </c>
      <c r="J9">
        <v>2.9279463210716599</v>
      </c>
      <c r="K9">
        <f t="shared" si="1"/>
        <v>7.6926865723364607E-16</v>
      </c>
      <c r="L9" s="3">
        <v>638.18007539999996</v>
      </c>
      <c r="M9">
        <f t="shared" si="2"/>
        <v>5.7952871279349196E-16</v>
      </c>
      <c r="N9">
        <f t="shared" si="3"/>
        <v>707.3629084173723</v>
      </c>
      <c r="O9">
        <f t="shared" si="3"/>
        <v>847.12270304916308</v>
      </c>
      <c r="P9">
        <f t="shared" si="4"/>
        <v>1217979.1582260043</v>
      </c>
      <c r="Q9">
        <f t="shared" si="5"/>
        <v>-1.9789026216692493E-22</v>
      </c>
      <c r="T9">
        <f t="shared" si="6"/>
        <v>-1.684367630967336E-20</v>
      </c>
      <c r="W9" s="11">
        <v>1.1107906638458001</v>
      </c>
    </row>
    <row r="10" spans="1:23">
      <c r="A10">
        <v>24</v>
      </c>
      <c r="B10">
        <v>547.04899999999998</v>
      </c>
      <c r="C10">
        <v>551.65620000000001</v>
      </c>
      <c r="D10" s="4">
        <f>LOG10(A10)</f>
        <v>1.3802112417116059</v>
      </c>
      <c r="E10" s="4">
        <f t="shared" ref="E10:F15" si="7">LOG10(B10)</f>
        <v>2.7380262284842987</v>
      </c>
      <c r="F10" s="4">
        <f t="shared" si="7"/>
        <v>2.7416685035273631</v>
      </c>
      <c r="G10">
        <f t="shared" si="0"/>
        <v>1.1989043994567323</v>
      </c>
      <c r="H10">
        <v>15.808999999999999</v>
      </c>
      <c r="I10">
        <v>2.8617302529704398</v>
      </c>
      <c r="J10">
        <v>2.95334998503608</v>
      </c>
      <c r="K10">
        <f t="shared" si="1"/>
        <v>7.6331716520345557E-16</v>
      </c>
      <c r="L10" s="3">
        <v>598.41447879999998</v>
      </c>
      <c r="M10">
        <f t="shared" si="2"/>
        <v>5.085774929118718E-16</v>
      </c>
      <c r="N10">
        <f t="shared" si="3"/>
        <v>727.32790958154567</v>
      </c>
      <c r="O10">
        <f t="shared" si="3"/>
        <v>898.15229722222875</v>
      </c>
      <c r="P10">
        <f t="shared" si="4"/>
        <v>1335683.4370618279</v>
      </c>
      <c r="Q10">
        <f t="shared" si="5"/>
        <v>-2.7445989574676169E-22</v>
      </c>
      <c r="T10">
        <f t="shared" si="6"/>
        <v>-2.5818324213349578E-20</v>
      </c>
      <c r="W10" s="11">
        <v>1.05525112683278</v>
      </c>
    </row>
    <row r="11" spans="1:23">
      <c r="A11">
        <v>6</v>
      </c>
      <c r="B11">
        <v>1249.3829999999998</v>
      </c>
      <c r="C11">
        <v>1441.2874999999999</v>
      </c>
      <c r="D11" s="4">
        <f t="shared" ref="D11:D15" si="8">LOG10(A11)</f>
        <v>0.77815125038364363</v>
      </c>
      <c r="E11" s="4">
        <f t="shared" si="7"/>
        <v>3.0966955923284107</v>
      </c>
      <c r="F11" s="4">
        <f t="shared" si="7"/>
        <v>3.1587506200989055</v>
      </c>
      <c r="G11">
        <f t="shared" si="0"/>
        <v>1.1696773724418428</v>
      </c>
      <c r="H11">
        <v>14.780099999999999</v>
      </c>
      <c r="I11">
        <v>2.8740073986236498</v>
      </c>
      <c r="J11">
        <v>2.9775692921914301</v>
      </c>
      <c r="K11">
        <f t="shared" si="1"/>
        <v>7.5456613285639992E-16</v>
      </c>
      <c r="L11" s="3">
        <v>461.43739970000001</v>
      </c>
      <c r="M11">
        <f t="shared" si="2"/>
        <v>3.6664081368456964E-16</v>
      </c>
      <c r="N11">
        <f t="shared" si="3"/>
        <v>748.18224640580013</v>
      </c>
      <c r="O11">
        <f t="shared" si="3"/>
        <v>949.66250687653758</v>
      </c>
      <c r="P11">
        <f t="shared" si="4"/>
        <v>1461635.5508038593</v>
      </c>
      <c r="Q11">
        <f t="shared" si="5"/>
        <v>-4.3195769148953576E-22</v>
      </c>
      <c r="T11">
        <f t="shared" si="6"/>
        <v>-4.498147004123227E-20</v>
      </c>
      <c r="U11">
        <f>(T11+T12)*(H11-H12)/2</f>
        <v>-4.6511714957456869E-20</v>
      </c>
      <c r="V11">
        <f>T11*W11*2</f>
        <v>-9.0186818873911477E-20</v>
      </c>
      <c r="W11" s="11">
        <v>1.0024885668614401</v>
      </c>
    </row>
    <row r="12" spans="1:23">
      <c r="A12">
        <v>1.6</v>
      </c>
      <c r="B12">
        <v>1899.7429999999999</v>
      </c>
      <c r="C12">
        <v>156.6515</v>
      </c>
      <c r="D12" s="4">
        <f t="shared" si="8"/>
        <v>0.20411998265592479</v>
      </c>
      <c r="E12" s="4">
        <f t="shared" si="7"/>
        <v>3.2786948529364399</v>
      </c>
      <c r="F12" s="4">
        <f t="shared" si="7"/>
        <v>2.1949345577788728</v>
      </c>
      <c r="G12">
        <f t="shared" si="0"/>
        <v>1.1399640487494762</v>
      </c>
      <c r="H12">
        <v>13.8027</v>
      </c>
      <c r="I12">
        <v>2.8864888184516602</v>
      </c>
      <c r="J12">
        <v>3.0002937252641</v>
      </c>
      <c r="K12">
        <f t="shared" si="1"/>
        <v>7.4252044840998093E-16</v>
      </c>
      <c r="L12" s="3">
        <v>491.91365459999997</v>
      </c>
      <c r="M12">
        <f t="shared" si="2"/>
        <v>3.6500899830066786E-16</v>
      </c>
      <c r="N12">
        <f t="shared" si="3"/>
        <v>769.99661940947749</v>
      </c>
      <c r="O12">
        <f t="shared" si="3"/>
        <v>1000.6765561755087</v>
      </c>
      <c r="P12">
        <f t="shared" si="4"/>
        <v>1594248.3639812998</v>
      </c>
      <c r="Q12">
        <f t="shared" si="5"/>
        <v>-4.3485461985959495E-22</v>
      </c>
      <c r="T12">
        <f t="shared" si="6"/>
        <v>-5.019290065133351E-20</v>
      </c>
      <c r="U12">
        <f t="shared" ref="U12:U37" si="9">(T12+T13)*(H12-H13)/2</f>
        <v>-4.9167739791729599E-20</v>
      </c>
      <c r="V12">
        <f t="shared" ref="V12:V38" si="10">T12*W12*2</f>
        <v>-9.5603836830938625E-20</v>
      </c>
      <c r="W12" s="11">
        <v>0.95236413507015205</v>
      </c>
    </row>
    <row r="13" spans="1:23">
      <c r="A13">
        <v>0.5</v>
      </c>
      <c r="B13">
        <v>3303.2767000000003</v>
      </c>
      <c r="C13">
        <v>1831.6937500000001</v>
      </c>
      <c r="D13" s="4">
        <f t="shared" si="8"/>
        <v>-0.3010299956639812</v>
      </c>
      <c r="E13" s="4">
        <f t="shared" si="7"/>
        <v>3.5189449540274702</v>
      </c>
      <c r="F13" s="4">
        <f t="shared" si="7"/>
        <v>3.2628528635440839</v>
      </c>
      <c r="G13">
        <f t="shared" si="0"/>
        <v>1.10972025158662</v>
      </c>
      <c r="H13">
        <v>12.8742</v>
      </c>
      <c r="I13">
        <v>2.8991930699266799</v>
      </c>
      <c r="J13">
        <v>3.0211812672427598</v>
      </c>
      <c r="K13">
        <f t="shared" si="1"/>
        <v>7.2669498499358101E-16</v>
      </c>
      <c r="L13" s="3">
        <v>523.23436230000004</v>
      </c>
      <c r="M13">
        <f t="shared" si="2"/>
        <v>3.6213220868410746E-16</v>
      </c>
      <c r="N13">
        <f t="shared" si="3"/>
        <v>792.85372314452684</v>
      </c>
      <c r="O13">
        <f t="shared" si="3"/>
        <v>1049.9805815157567</v>
      </c>
      <c r="P13">
        <f t="shared" si="4"/>
        <v>1731076.2478643046</v>
      </c>
      <c r="Q13">
        <f t="shared" si="5"/>
        <v>-4.3506826353010776E-22</v>
      </c>
      <c r="T13">
        <f t="shared" si="6"/>
        <v>-5.5714993353469118E-20</v>
      </c>
      <c r="U13">
        <f t="shared" si="9"/>
        <v>-5.1098539905174616E-20</v>
      </c>
      <c r="V13">
        <f t="shared" si="10"/>
        <v>-1.0081582640045733E-19</v>
      </c>
      <c r="W13" s="11">
        <v>0.90474592504083995</v>
      </c>
    </row>
    <row r="14" spans="1:23">
      <c r="A14">
        <v>0.2</v>
      </c>
      <c r="B14">
        <v>3875.5879999999997</v>
      </c>
      <c r="C14">
        <v>3397.6773333333331</v>
      </c>
      <c r="D14" s="4">
        <f t="shared" si="8"/>
        <v>-0.69897000433601875</v>
      </c>
      <c r="E14" s="4">
        <f t="shared" si="7"/>
        <v>3.5883376025281399</v>
      </c>
      <c r="F14" s="4">
        <f t="shared" si="7"/>
        <v>3.531182132918377</v>
      </c>
      <c r="G14">
        <f t="shared" si="0"/>
        <v>1.0788916198402232</v>
      </c>
      <c r="H14">
        <v>11.992000000000001</v>
      </c>
      <c r="I14">
        <v>2.9121429880060301</v>
      </c>
      <c r="J14">
        <v>3.0398508972405001</v>
      </c>
      <c r="K14">
        <f t="shared" si="1"/>
        <v>7.0663177328942266E-16</v>
      </c>
      <c r="L14" s="3">
        <v>566.58388319999904</v>
      </c>
      <c r="M14">
        <f t="shared" si="2"/>
        <v>3.6526367194707243E-16</v>
      </c>
      <c r="N14">
        <f t="shared" si="3"/>
        <v>816.85126887723766</v>
      </c>
      <c r="O14">
        <f t="shared" si="3"/>
        <v>1096.1018158981781</v>
      </c>
      <c r="P14">
        <f t="shared" si="4"/>
        <v>1868685.1862816368</v>
      </c>
      <c r="Q14">
        <f t="shared" si="5"/>
        <v>-4.2294737562784062E-22</v>
      </c>
      <c r="T14">
        <f t="shared" si="6"/>
        <v>-6.012844329394567E-20</v>
      </c>
      <c r="U14">
        <f t="shared" si="9"/>
        <v>-5.625829102234108E-20</v>
      </c>
      <c r="V14">
        <f t="shared" si="10"/>
        <v>-1.0336183131932749E-19</v>
      </c>
      <c r="W14" s="11">
        <v>0.85950862567678499</v>
      </c>
    </row>
    <row r="15" spans="1:23">
      <c r="A15">
        <v>0.1</v>
      </c>
      <c r="B15">
        <v>6490.8130000000001</v>
      </c>
      <c r="C15">
        <v>6621.72</v>
      </c>
      <c r="D15" s="4">
        <f t="shared" si="8"/>
        <v>-1</v>
      </c>
      <c r="E15" s="4">
        <f t="shared" si="7"/>
        <v>3.8122990973089119</v>
      </c>
      <c r="F15" s="4">
        <f t="shared" si="7"/>
        <v>3.8209708126247657</v>
      </c>
      <c r="G15">
        <f t="shared" si="0"/>
        <v>1.0474306401555422</v>
      </c>
      <c r="H15">
        <v>11.154</v>
      </c>
      <c r="I15">
        <v>2.9253585310666601</v>
      </c>
      <c r="J15">
        <v>3.0558633464442302</v>
      </c>
      <c r="K15">
        <f t="shared" si="1"/>
        <v>6.8193759066277562E-16</v>
      </c>
      <c r="L15" s="3">
        <v>529.98836589999996</v>
      </c>
      <c r="M15">
        <f t="shared" si="2"/>
        <v>3.1779541026552412E-16</v>
      </c>
      <c r="N15">
        <f t="shared" si="3"/>
        <v>842.09004076206895</v>
      </c>
      <c r="O15">
        <f t="shared" si="3"/>
        <v>1137.2693803827283</v>
      </c>
      <c r="P15">
        <f t="shared" si="4"/>
        <v>2002497.2803067777</v>
      </c>
      <c r="Q15">
        <f t="shared" si="5"/>
        <v>-4.6964750878082674E-22</v>
      </c>
      <c r="T15">
        <f t="shared" si="6"/>
        <v>-7.4139554372739337E-20</v>
      </c>
      <c r="U15">
        <f t="shared" si="9"/>
        <v>-5.6081388018653793E-20</v>
      </c>
      <c r="V15">
        <f t="shared" si="10"/>
        <v>-1.2107481388731029E-19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2.9388672542957699</v>
      </c>
      <c r="J16">
        <v>3.0687254623578402</v>
      </c>
      <c r="K16">
        <f t="shared" si="1"/>
        <v>6.5230066374390156E-16</v>
      </c>
      <c r="L16" s="3">
        <v>663.71972619999997</v>
      </c>
      <c r="M16">
        <f t="shared" si="2"/>
        <v>3.6957882760203777E-16</v>
      </c>
      <c r="N16">
        <f t="shared" si="3"/>
        <v>868.69486492438352</v>
      </c>
      <c r="O16">
        <f t="shared" si="3"/>
        <v>1171.454600766187</v>
      </c>
      <c r="P16">
        <f t="shared" si="4"/>
        <v>2126936.6500022593</v>
      </c>
      <c r="Q16">
        <f t="shared" si="5"/>
        <v>-3.8080163967730316E-22</v>
      </c>
      <c r="T16">
        <f t="shared" si="6"/>
        <v>-6.6750755936653603E-20</v>
      </c>
      <c r="U16">
        <f t="shared" si="9"/>
        <v>-6.031699438166491E-20</v>
      </c>
      <c r="V16">
        <f t="shared" si="10"/>
        <v>-1.035579943989866E-19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2.9526994596620102</v>
      </c>
      <c r="J17">
        <v>3.0778681167097299</v>
      </c>
      <c r="K17">
        <f t="shared" si="1"/>
        <v>6.1753484165898702E-16</v>
      </c>
      <c r="L17" s="3">
        <v>542.39177410000002</v>
      </c>
      <c r="M17">
        <f t="shared" si="2"/>
        <v>2.7996674203790745E-16</v>
      </c>
      <c r="N17">
        <f t="shared" si="3"/>
        <v>896.80797092957084</v>
      </c>
      <c r="O17">
        <f t="shared" si="3"/>
        <v>1196.3771692947337</v>
      </c>
      <c r="P17">
        <f t="shared" si="4"/>
        <v>2235582.8679324938</v>
      </c>
      <c r="Q17">
        <f t="shared" si="5"/>
        <v>-4.7658053582285144E-22</v>
      </c>
      <c r="T17">
        <f t="shared" si="6"/>
        <v>-9.2750498510312935E-20</v>
      </c>
      <c r="U17">
        <f t="shared" si="9"/>
        <v>-6.0110715459251182E-20</v>
      </c>
      <c r="V17">
        <f t="shared" si="10"/>
        <v>-1.3669961731360539E-19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2.9668885634692002</v>
      </c>
      <c r="J18">
        <v>3.0826301671674399</v>
      </c>
      <c r="K18">
        <f t="shared" si="1"/>
        <v>5.7762352650298815E-16</v>
      </c>
      <c r="L18" s="3">
        <v>723.08848339999997</v>
      </c>
      <c r="M18">
        <f t="shared" si="2"/>
        <v>3.4530761120358413E-16</v>
      </c>
      <c r="N18">
        <f t="shared" si="3"/>
        <v>926.59203668199677</v>
      </c>
      <c r="O18">
        <f t="shared" si="3"/>
        <v>1209.5676614233578</v>
      </c>
      <c r="P18">
        <f t="shared" si="4"/>
        <v>2321626.7300036615</v>
      </c>
      <c r="Q18">
        <f t="shared" si="5"/>
        <v>-3.4513812541776743E-22</v>
      </c>
      <c r="T18">
        <f t="shared" si="6"/>
        <v>-7.4574629074623152E-20</v>
      </c>
      <c r="U18">
        <f t="shared" si="9"/>
        <v>-6.2327300335309228E-20</v>
      </c>
      <c r="V18">
        <f t="shared" si="10"/>
        <v>-1.0441568739248354E-19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2.9814744387848302</v>
      </c>
      <c r="J19">
        <v>3.0822381007011299</v>
      </c>
      <c r="K19">
        <f t="shared" si="1"/>
        <v>5.3275754318578169E-16</v>
      </c>
      <c r="L19" s="3">
        <v>557.79694129999996</v>
      </c>
      <c r="M19">
        <f t="shared" si="2"/>
        <v>2.4590515622174928E-16</v>
      </c>
      <c r="N19">
        <f t="shared" si="3"/>
        <v>958.24031561803963</v>
      </c>
      <c r="O19">
        <f t="shared" si="3"/>
        <v>1208.4761971219218</v>
      </c>
      <c r="P19">
        <f t="shared" si="4"/>
        <v>2378639.2214860222</v>
      </c>
      <c r="Q19">
        <f t="shared" si="5"/>
        <v>-4.5016050964913425E-22</v>
      </c>
      <c r="T19">
        <f t="shared" si="6"/>
        <v>-1.0804806814858895E-19</v>
      </c>
      <c r="U19">
        <f t="shared" si="9"/>
        <v>-7.1572113875686195E-20</v>
      </c>
      <c r="V19">
        <f t="shared" si="10"/>
        <v>-1.4371935517474595E-19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2.9965020746040398</v>
      </c>
      <c r="J20">
        <v>3.07577666874207</v>
      </c>
      <c r="K20">
        <f t="shared" si="1"/>
        <v>4.8338516713260513E-16</v>
      </c>
      <c r="L20" s="3">
        <v>565.58213860000001</v>
      </c>
      <c r="M20">
        <f t="shared" si="2"/>
        <v>2.2962138745363447E-16</v>
      </c>
      <c r="N20">
        <f t="shared" si="3"/>
        <v>991.97807785976045</v>
      </c>
      <c r="O20">
        <f t="shared" si="3"/>
        <v>1190.629582140215</v>
      </c>
      <c r="P20">
        <f t="shared" si="4"/>
        <v>2401619.308821728</v>
      </c>
      <c r="Q20">
        <f t="shared" si="5"/>
        <v>-4.2196496418270912E-22</v>
      </c>
      <c r="T20">
        <f t="shared" si="6"/>
        <v>-1.1270362476266329E-19</v>
      </c>
      <c r="U20">
        <f t="shared" si="9"/>
        <v>-6.1835861348069187E-20</v>
      </c>
      <c r="V20">
        <f t="shared" si="10"/>
        <v>-1.4241631406156383E-19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3.01202493592081</v>
      </c>
      <c r="J21">
        <v>3.0621516117533401</v>
      </c>
      <c r="K21">
        <f t="shared" si="1"/>
        <v>4.3024365191665299E-16</v>
      </c>
      <c r="L21" s="3">
        <v>705.33943090000002</v>
      </c>
      <c r="M21">
        <f t="shared" si="2"/>
        <v>2.6300319386607191E-16</v>
      </c>
      <c r="N21">
        <f t="shared" si="3"/>
        <v>1028.0753255146035</v>
      </c>
      <c r="O21">
        <f t="shared" si="3"/>
        <v>1153.8559974513596</v>
      </c>
      <c r="P21">
        <f t="shared" si="4"/>
        <v>2388322.5377864297</v>
      </c>
      <c r="Q21">
        <f t="shared" si="5"/>
        <v>-2.9507202100891078E-22</v>
      </c>
      <c r="R21">
        <f t="shared" ref="R21:R26" si="11">(Q21+Q22)*(H21-H22)/2</f>
        <v>-1.1906207056151504E-22</v>
      </c>
      <c r="T21">
        <f t="shared" si="6"/>
        <v>-8.8055640676995198E-20</v>
      </c>
      <c r="U21">
        <f t="shared" si="9"/>
        <v>-3.6763518750498079E-20</v>
      </c>
      <c r="V21">
        <f t="shared" si="10"/>
        <v>-1.057067310002024E-19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3.0281056114624998</v>
      </c>
      <c r="J22">
        <v>3.0400395817893102</v>
      </c>
      <c r="K22">
        <f t="shared" si="1"/>
        <v>3.7438695995305534E-16</v>
      </c>
      <c r="L22" s="3">
        <v>921.29236189999904</v>
      </c>
      <c r="M22">
        <f t="shared" si="2"/>
        <v>3.1454197000856794E-16</v>
      </c>
      <c r="N22">
        <f t="shared" si="3"/>
        <v>1066.855526952661</v>
      </c>
      <c r="O22">
        <f t="shared" si="3"/>
        <v>1096.5781342003909</v>
      </c>
      <c r="P22">
        <f t="shared" si="4"/>
        <v>2340664.3197958502</v>
      </c>
      <c r="Q22">
        <f t="shared" si="5"/>
        <v>-1.1182477186048919E-22</v>
      </c>
      <c r="R22">
        <f t="shared" si="11"/>
        <v>-8.1180056490762144E-23</v>
      </c>
      <c r="T22">
        <f t="shared" si="6"/>
        <v>-3.7584353685802054E-20</v>
      </c>
      <c r="U22">
        <f t="shared" si="9"/>
        <v>-2.9686211809333731E-20</v>
      </c>
      <c r="V22">
        <f t="shared" si="10"/>
        <v>-4.2862367066486366E-20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3.0448185058634101</v>
      </c>
      <c r="J23">
        <v>3.0078414796358999</v>
      </c>
      <c r="K23">
        <f t="shared" si="1"/>
        <v>3.1720193029270103E-16</v>
      </c>
      <c r="L23" s="3">
        <v>723.70240799999999</v>
      </c>
      <c r="M23">
        <f t="shared" si="2"/>
        <v>2.2545213871913355E-16</v>
      </c>
      <c r="N23">
        <f t="shared" si="3"/>
        <v>1108.7113816346723</v>
      </c>
      <c r="O23">
        <f t="shared" si="3"/>
        <v>1018.2196632920818</v>
      </c>
      <c r="P23">
        <f t="shared" si="4"/>
        <v>2266012.2104809042</v>
      </c>
      <c r="Q23">
        <f t="shared" si="5"/>
        <v>-1.8021082958839987E-22</v>
      </c>
      <c r="R23">
        <f t="shared" si="11"/>
        <v>-4.8807358770148501E-23</v>
      </c>
      <c r="T23">
        <f t="shared" si="6"/>
        <v>-6.9208263802268094E-20</v>
      </c>
      <c r="U23">
        <f t="shared" si="9"/>
        <v>-1.8823499505142571E-20</v>
      </c>
      <c r="V23">
        <f t="shared" si="10"/>
        <v>-7.4980895511095775E-20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3.0622532030962901</v>
      </c>
      <c r="J24">
        <v>2.9646207724821401</v>
      </c>
      <c r="K24">
        <f t="shared" si="1"/>
        <v>2.6098166510203714E-16</v>
      </c>
      <c r="L24" s="3">
        <v>913.76044569999999</v>
      </c>
      <c r="M24">
        <f t="shared" si="2"/>
        <v>2.587149824222521E-16</v>
      </c>
      <c r="N24">
        <f t="shared" si="3"/>
        <v>1154.1259421472394</v>
      </c>
      <c r="O24">
        <f t="shared" si="3"/>
        <v>921.76618605700969</v>
      </c>
      <c r="P24">
        <f t="shared" si="4"/>
        <v>2181659.5920953387</v>
      </c>
      <c r="Q24">
        <f t="shared" si="5"/>
        <v>-4.6060239631024E-24</v>
      </c>
      <c r="R24">
        <f t="shared" si="11"/>
        <v>2.2525647315696562E-24</v>
      </c>
      <c r="T24">
        <f t="shared" si="6"/>
        <v>-2.0699212712596054E-21</v>
      </c>
      <c r="U24">
        <f t="shared" si="9"/>
        <v>1.340820634468139E-21</v>
      </c>
      <c r="V24">
        <f t="shared" si="10"/>
        <v>-2.1304438862401174E-21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3.0807071839181699</v>
      </c>
      <c r="J25">
        <v>2.9102118413920701</v>
      </c>
      <c r="K25">
        <f t="shared" si="1"/>
        <v>2.0809873411807382E-16</v>
      </c>
      <c r="L25" s="3">
        <v>838.96236810000005</v>
      </c>
      <c r="M25">
        <f t="shared" si="2"/>
        <v>2.1468419741407757E-16</v>
      </c>
      <c r="N25">
        <f t="shared" si="3"/>
        <v>1204.2237380737895</v>
      </c>
      <c r="O25">
        <f t="shared" si="3"/>
        <v>813.22709764972785</v>
      </c>
      <c r="P25">
        <f t="shared" si="4"/>
        <v>2111493.1236922108</v>
      </c>
      <c r="Q25">
        <f t="shared" si="5"/>
        <v>1.3497141908907233E-23</v>
      </c>
      <c r="R25">
        <f t="shared" si="11"/>
        <v>1.0126274199722286E-23</v>
      </c>
      <c r="T25">
        <f t="shared" si="6"/>
        <v>7.3622861201569327E-21</v>
      </c>
      <c r="U25">
        <f t="shared" si="9"/>
        <v>6.5161809680730732E-21</v>
      </c>
      <c r="V25">
        <f t="shared" si="10"/>
        <v>7.1986750093874856E-21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3.0996728133778499</v>
      </c>
      <c r="J26">
        <v>2.8474334120000901</v>
      </c>
      <c r="K26">
        <f t="shared" si="1"/>
        <v>1.6230853149635104E-16</v>
      </c>
      <c r="L26" s="3">
        <v>767.93591370000001</v>
      </c>
      <c r="M26">
        <f t="shared" si="2"/>
        <v>1.7710585338654914E-16</v>
      </c>
      <c r="N26">
        <f t="shared" si="3"/>
        <v>1257.977325990156</v>
      </c>
      <c r="O26">
        <f t="shared" si="3"/>
        <v>703.77431379363952</v>
      </c>
      <c r="P26">
        <f t="shared" si="4"/>
        <v>2077805.2374610514</v>
      </c>
      <c r="Q26">
        <f t="shared" si="5"/>
        <v>2.9593386600549327E-23</v>
      </c>
      <c r="R26">
        <f t="shared" si="11"/>
        <v>5.385846359733741E-23</v>
      </c>
      <c r="T26">
        <f t="shared" si="6"/>
        <v>2.0366143531217859E-20</v>
      </c>
      <c r="U26">
        <f t="shared" si="9"/>
        <v>4.7699963137887163E-20</v>
      </c>
      <c r="V26">
        <f t="shared" si="10"/>
        <v>1.8917871877646301E-20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3.1198887165058702</v>
      </c>
      <c r="J27">
        <v>2.7756971040064902</v>
      </c>
      <c r="K27">
        <f t="shared" si="1"/>
        <v>1.2316263522640245E-16</v>
      </c>
      <c r="L27" s="3">
        <v>1137.0151069999999</v>
      </c>
      <c r="M27">
        <f t="shared" si="2"/>
        <v>2.3471892292732442E-16</v>
      </c>
      <c r="N27">
        <f t="shared" si="3"/>
        <v>1317.9189920997214</v>
      </c>
      <c r="O27">
        <f t="shared" si="3"/>
        <v>596.61903319874057</v>
      </c>
      <c r="P27">
        <f t="shared" si="4"/>
        <v>2092864.7405121455</v>
      </c>
      <c r="Q27">
        <f t="shared" si="5"/>
        <v>2.0977756272095018E-22</v>
      </c>
      <c r="R27">
        <f>(Q27+Q28)*(H27-H28)/2</f>
        <v>9.9349024224147302E-23</v>
      </c>
      <c r="T27">
        <f t="shared" si="6"/>
        <v>1.9163369263716944E-19</v>
      </c>
      <c r="U27">
        <f t="shared" si="9"/>
        <v>1.1049052447202574E-19</v>
      </c>
      <c r="V27">
        <f t="shared" si="10"/>
        <v>1.6910597456822418E-19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3.1415541578248898</v>
      </c>
      <c r="J28">
        <v>2.6967288942917298</v>
      </c>
      <c r="K28">
        <f t="shared" si="1"/>
        <v>9.1187207790328861E-17</v>
      </c>
      <c r="L28" s="3">
        <v>1304.4590450000001</v>
      </c>
      <c r="M28">
        <f t="shared" si="2"/>
        <v>2.3913077520051139E-16</v>
      </c>
      <c r="N28">
        <f t="shared" si="3"/>
        <v>1385.3329303261369</v>
      </c>
      <c r="O28">
        <f t="shared" si="3"/>
        <v>497.42647256777929</v>
      </c>
      <c r="P28">
        <f t="shared" si="4"/>
        <v>2166580.4234572249</v>
      </c>
      <c r="Q28">
        <f t="shared" si="5"/>
        <v>2.5231092204252596E-22</v>
      </c>
      <c r="R28">
        <f t="shared" ref="R28:R37" si="12">(Q28+Q29)*(H28-H29)/2</f>
        <v>1.0227994239802164E-22</v>
      </c>
      <c r="T28">
        <f t="shared" si="6"/>
        <v>3.222757235117879E-19</v>
      </c>
      <c r="U28">
        <f t="shared" si="9"/>
        <v>1.6070643456560629E-19</v>
      </c>
      <c r="V28">
        <f t="shared" si="10"/>
        <v>2.7017071940216E-19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3.1649234853480301</v>
      </c>
      <c r="J29">
        <v>2.6133976246739699</v>
      </c>
      <c r="K29">
        <f t="shared" si="1"/>
        <v>6.6217003469547121E-17</v>
      </c>
      <c r="L29" s="3">
        <v>1427.649764</v>
      </c>
      <c r="M29">
        <f t="shared" si="2"/>
        <v>2.3024678612208352E-16</v>
      </c>
      <c r="N29">
        <f t="shared" si="3"/>
        <v>1461.9195885848114</v>
      </c>
      <c r="O29">
        <f t="shared" si="3"/>
        <v>410.57984334235653</v>
      </c>
      <c r="P29">
        <f t="shared" si="4"/>
        <v>2305784.6912470185</v>
      </c>
      <c r="Q29">
        <f t="shared" si="5"/>
        <v>2.4661562624050627E-22</v>
      </c>
      <c r="R29">
        <f t="shared" si="12"/>
        <v>9.379228099517156E-23</v>
      </c>
      <c r="T29">
        <f t="shared" si="6"/>
        <v>4.6165810363751086E-19</v>
      </c>
      <c r="U29">
        <f t="shared" si="9"/>
        <v>2.1999825901124462E-19</v>
      </c>
      <c r="V29">
        <f t="shared" si="10"/>
        <v>3.6766708692333111E-19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3.19032911255777</v>
      </c>
      <c r="J30">
        <v>2.5304072025884601</v>
      </c>
      <c r="K30">
        <f t="shared" si="1"/>
        <v>4.7588098757225261E-17</v>
      </c>
      <c r="L30" s="3">
        <v>1616.702217</v>
      </c>
      <c r="M30">
        <f t="shared" si="2"/>
        <v>2.2684080794987382E-16</v>
      </c>
      <c r="N30">
        <f t="shared" si="3"/>
        <v>1549.990771958556</v>
      </c>
      <c r="O30">
        <f t="shared" si="3"/>
        <v>339.16201171626022</v>
      </c>
      <c r="P30">
        <f t="shared" si="4"/>
        <v>2517502.2633481007</v>
      </c>
      <c r="Q30">
        <f t="shared" si="5"/>
        <v>2.3437043014498878E-22</v>
      </c>
      <c r="R30">
        <f t="shared" si="12"/>
        <v>7.9084433974914841E-23</v>
      </c>
      <c r="T30">
        <f t="shared" si="6"/>
        <v>6.6653809642015359E-19</v>
      </c>
      <c r="U30">
        <f t="shared" si="9"/>
        <v>2.8050039035089192E-19</v>
      </c>
      <c r="V30">
        <f t="shared" si="10"/>
        <v>5.0429292055138331E-19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3.2182180339226401</v>
      </c>
      <c r="J31">
        <v>2.4555074215139499</v>
      </c>
      <c r="K31">
        <f t="shared" si="1"/>
        <v>3.437210138303104E-17</v>
      </c>
      <c r="L31" s="3">
        <v>1683.130813</v>
      </c>
      <c r="M31">
        <f t="shared" si="2"/>
        <v>2.026826310388433E-16</v>
      </c>
      <c r="N31">
        <f t="shared" si="3"/>
        <v>1652.7913600924021</v>
      </c>
      <c r="O31">
        <f t="shared" si="3"/>
        <v>285.43512904296284</v>
      </c>
      <c r="P31">
        <f t="shared" si="4"/>
        <v>2813192.4928878653</v>
      </c>
      <c r="Q31">
        <f t="shared" si="5"/>
        <v>1.9311299674644323E-22</v>
      </c>
      <c r="R31">
        <f t="shared" si="12"/>
        <v>6.4702051775375348E-23</v>
      </c>
      <c r="T31">
        <f t="shared" si="6"/>
        <v>8.4968022980088527E-19</v>
      </c>
      <c r="U31">
        <f t="shared" si="9"/>
        <v>3.571322183567897E-19</v>
      </c>
      <c r="V31">
        <f t="shared" si="10"/>
        <v>6.1071278461413404E-19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3.2492127737049801</v>
      </c>
      <c r="J32">
        <v>2.4017261167745199</v>
      </c>
      <c r="K32">
        <f t="shared" si="1"/>
        <v>2.5623506726131995E-17</v>
      </c>
      <c r="L32" s="3">
        <v>1905.3308219999999</v>
      </c>
      <c r="M32">
        <f t="shared" si="2"/>
        <v>1.9358996504331294E-16</v>
      </c>
      <c r="N32">
        <f t="shared" si="3"/>
        <v>1775.0589217291397</v>
      </c>
      <c r="O32">
        <f t="shared" si="3"/>
        <v>252.18898676953921</v>
      </c>
      <c r="P32">
        <f t="shared" si="4"/>
        <v>3214433.4606580627</v>
      </c>
      <c r="Q32">
        <f t="shared" si="5"/>
        <v>1.7661301339855845E-22</v>
      </c>
      <c r="R32">
        <f t="shared" si="12"/>
        <v>6.2616970581655646E-23</v>
      </c>
      <c r="T32">
        <f t="shared" si="6"/>
        <v>1.1910753036664825E-18</v>
      </c>
      <c r="U32">
        <f t="shared" si="9"/>
        <v>5.2413983986591595E-19</v>
      </c>
      <c r="V32">
        <f t="shared" si="10"/>
        <v>8.1328792041899671E-19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3.2842195164843102</v>
      </c>
      <c r="J33">
        <v>2.3917536292019199</v>
      </c>
      <c r="K33">
        <f t="shared" si="1"/>
        <v>2.0669447682860022E-17</v>
      </c>
      <c r="L33" s="3">
        <v>2521.0905929999999</v>
      </c>
      <c r="M33">
        <f t="shared" si="2"/>
        <v>2.1142858075074167E-16</v>
      </c>
      <c r="N33">
        <f t="shared" si="3"/>
        <v>1924.0640116813884</v>
      </c>
      <c r="O33">
        <f t="shared" si="3"/>
        <v>246.4640775184377</v>
      </c>
      <c r="P33">
        <f t="shared" si="4"/>
        <v>3762766.8625544924</v>
      </c>
      <c r="Q33">
        <f t="shared" si="5"/>
        <v>2.0288377800541532E-22</v>
      </c>
      <c r="R33">
        <f t="shared" si="12"/>
        <v>8.2381761979203209E-23</v>
      </c>
      <c r="T33">
        <f t="shared" si="6"/>
        <v>1.9855297864299788E-18</v>
      </c>
      <c r="U33">
        <f t="shared" si="9"/>
        <v>9.5607161470831749E-19</v>
      </c>
      <c r="V33">
        <f t="shared" si="10"/>
        <v>1.287968116803479E-18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3.32610086093135</v>
      </c>
      <c r="J34">
        <v>2.4599441835146698</v>
      </c>
      <c r="K34">
        <f t="shared" si="1"/>
        <v>1.9222794046878545E-17</v>
      </c>
      <c r="L34" s="3">
        <v>3921.6114389999998</v>
      </c>
      <c r="M34">
        <f t="shared" si="2"/>
        <v>2.6141884415968774E-16</v>
      </c>
      <c r="N34">
        <f t="shared" si="3"/>
        <v>2118.8531624285392</v>
      </c>
      <c r="O34">
        <f t="shared" si="3"/>
        <v>288.36608648507172</v>
      </c>
      <c r="P34">
        <f t="shared" si="4"/>
        <v>4572693.7237681383</v>
      </c>
      <c r="Q34">
        <f t="shared" si="5"/>
        <v>3.1200223436460466E-22</v>
      </c>
      <c r="R34">
        <f t="shared" si="12"/>
        <v>1.1333475956509097E-22</v>
      </c>
      <c r="T34">
        <f t="shared" si="6"/>
        <v>3.9899178054970049E-18</v>
      </c>
      <c r="U34">
        <f t="shared" si="9"/>
        <v>1.5719631613355306E-18</v>
      </c>
      <c r="V34">
        <f t="shared" si="10"/>
        <v>2.4587606752256958E-18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3.3766316550613502</v>
      </c>
      <c r="J35">
        <v>2.6284923068767698</v>
      </c>
      <c r="K35">
        <f t="shared" si="1"/>
        <v>2.1481806719096613E-17</v>
      </c>
      <c r="L35" s="3">
        <v>4905.0258180000001</v>
      </c>
      <c r="M35">
        <f t="shared" si="2"/>
        <v>2.4786761930543115E-16</v>
      </c>
      <c r="N35">
        <f t="shared" si="3"/>
        <v>2380.2997722864138</v>
      </c>
      <c r="O35">
        <f t="shared" si="3"/>
        <v>425.10117646555364</v>
      </c>
      <c r="P35">
        <f t="shared" si="4"/>
        <v>5846538.0161791509</v>
      </c>
      <c r="Q35">
        <f t="shared" si="5"/>
        <v>4.435628294026657E-22</v>
      </c>
      <c r="R35">
        <f t="shared" si="12"/>
        <v>2.0661277190435616E-22</v>
      </c>
      <c r="T35">
        <f t="shared" si="6"/>
        <v>6.4898366034064958E-18</v>
      </c>
      <c r="U35">
        <f t="shared" si="9"/>
        <v>3.1412742490467138E-18</v>
      </c>
      <c r="V35">
        <f t="shared" si="10"/>
        <v>3.7993532603277986E-18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3.4428123719382402</v>
      </c>
      <c r="J36">
        <v>2.91802598522046</v>
      </c>
      <c r="K36">
        <f t="shared" si="1"/>
        <v>2.9110815903684283E-17</v>
      </c>
      <c r="L36" s="3">
        <v>8261.2099390000003</v>
      </c>
      <c r="M36">
        <f t="shared" si="2"/>
        <v>2.9045044851051779E-16</v>
      </c>
      <c r="N36">
        <f t="shared" si="3"/>
        <v>2772.1222071194875</v>
      </c>
      <c r="O36">
        <f t="shared" si="3"/>
        <v>827.99170360794665</v>
      </c>
      <c r="P36">
        <f t="shared" si="4"/>
        <v>8370231.7924486091</v>
      </c>
      <c r="Q36">
        <f t="shared" si="5"/>
        <v>1.001281729369061E-21</v>
      </c>
      <c r="R36">
        <f t="shared" si="12"/>
        <v>4.8133281430828039E-22</v>
      </c>
      <c r="T36">
        <f t="shared" si="6"/>
        <v>1.5477116187130047E-17</v>
      </c>
      <c r="U36">
        <f t="shared" si="9"/>
        <v>9.4305476792610864E-18</v>
      </c>
      <c r="V36">
        <f t="shared" si="10"/>
        <v>8.6077483094348013E-18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3.5403996114198102</v>
      </c>
      <c r="J37">
        <v>3.29005653855637</v>
      </c>
      <c r="K37">
        <f t="shared" si="1"/>
        <v>4.0157652599062896E-17</v>
      </c>
      <c r="L37" s="3">
        <v>17178.333429999999</v>
      </c>
      <c r="M37">
        <f t="shared" si="2"/>
        <v>3.5374703457629602E-16</v>
      </c>
      <c r="N37">
        <f t="shared" si="3"/>
        <v>3470.5604348328829</v>
      </c>
      <c r="O37">
        <f t="shared" si="3"/>
        <v>1950.0984564833823</v>
      </c>
      <c r="P37">
        <f t="shared" si="4"/>
        <v>15847673.72180628</v>
      </c>
      <c r="Q37">
        <f t="shared" si="5"/>
        <v>2.5517110500384225E-21</v>
      </c>
      <c r="R37">
        <f t="shared" si="12"/>
        <v>9.0809792966841969E-22</v>
      </c>
      <c r="T37">
        <f t="shared" si="6"/>
        <v>5.4135149617819917E-17</v>
      </c>
      <c r="U37">
        <f t="shared" si="9"/>
        <v>5.8202803646940637E-17</v>
      </c>
      <c r="V37">
        <f t="shared" si="10"/>
        <v>2.8602399085101788E-17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3.7439933888491699</v>
      </c>
      <c r="J38">
        <v>3.73674134158468</v>
      </c>
      <c r="K38">
        <f t="shared" si="1"/>
        <v>3.6793989403267634E-17</v>
      </c>
      <c r="L38" s="3">
        <v>42111.401469999997</v>
      </c>
      <c r="M38">
        <f t="shared" si="2"/>
        <v>2.8407645016706607E-16</v>
      </c>
      <c r="N38">
        <f t="shared" si="3"/>
        <v>5546.1727010061732</v>
      </c>
      <c r="O38">
        <f t="shared" si="3"/>
        <v>5454.3291375708732</v>
      </c>
      <c r="P38">
        <f t="shared" si="4"/>
        <v>60509737.970340729</v>
      </c>
      <c r="Q38">
        <f t="shared" si="5"/>
        <v>4.4995051510115358E-21</v>
      </c>
      <c r="R38" s="6">
        <f>SUM(R25:R37)</f>
        <v>2.3575694791716964E-21</v>
      </c>
      <c r="T38">
        <f t="shared" si="6"/>
        <v>3.9779909515211352E-16</v>
      </c>
      <c r="V38">
        <f t="shared" si="10"/>
        <v>1.9966894131898677E-16</v>
      </c>
      <c r="W38" s="11">
        <v>0.25096706321395201</v>
      </c>
    </row>
    <row r="39" spans="4:23">
      <c r="D39" s="3"/>
      <c r="U39">
        <f>SUM(U25:U38)</f>
        <v>7.5009844162020721E-17</v>
      </c>
      <c r="V39">
        <f>SUM(V25:V38)</f>
        <v>2.471865247192456E-16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61"/>
  <sheetViews>
    <sheetView topLeftCell="E1" workbookViewId="0">
      <selection activeCell="M5" sqref="M5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8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1.0268569999999999</v>
      </c>
      <c r="C3">
        <v>-16.699580000000001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8.2264250000000008</v>
      </c>
      <c r="C4">
        <v>6.5217099999999997</v>
      </c>
      <c r="D4" s="4"/>
      <c r="E4" s="1"/>
      <c r="F4" s="2"/>
      <c r="G4">
        <f>LOG10(H4)</f>
        <v>1.3659482428254754</v>
      </c>
      <c r="H4">
        <v>23.224599999999999</v>
      </c>
      <c r="I4">
        <v>2.6817907760384299</v>
      </c>
      <c r="J4">
        <v>2.6602987751968801</v>
      </c>
      <c r="K4">
        <f>10^J4*1.38*10^-23*310*4*PI()*H4</f>
        <v>5.7108093550767502E-16</v>
      </c>
      <c r="L4" s="3">
        <v>392.54199999999997</v>
      </c>
      <c r="M4">
        <f>L4*1.38*10^-23*310*4*PI()*H4</f>
        <v>4.9010035597462567E-16</v>
      </c>
      <c r="N4">
        <f>10^I4</f>
        <v>480.607757010353</v>
      </c>
      <c r="O4">
        <f>10^J4</f>
        <v>457.4027540548451</v>
      </c>
      <c r="P4">
        <f>N4^2+O4^2</f>
        <v>440201.09551547962</v>
      </c>
      <c r="Q4">
        <f>O4/2/PI()/H4/P4*(M4-K4)/2/PI()</f>
        <v>-9.1774189358340605E-23</v>
      </c>
      <c r="T4">
        <f>(M4-K4)/(2*PI()*H4)^2</f>
        <v>-3.8029853996609772E-21</v>
      </c>
      <c r="W4" s="11">
        <v>1.4355363774452501</v>
      </c>
    </row>
    <row r="5" spans="1:23">
      <c r="A5">
        <v>12000</v>
      </c>
      <c r="B5">
        <v>21.5228</v>
      </c>
      <c r="C5">
        <v>28.566800000000001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2.6940564638921201</v>
      </c>
      <c r="J5">
        <v>2.66791219663937</v>
      </c>
      <c r="K5">
        <f>10^J5*1.38*10^-23*310*4*PI()*H5</f>
        <v>5.4615398066718038E-16</v>
      </c>
      <c r="L5" s="3">
        <v>349.887</v>
      </c>
      <c r="M5">
        <f t="shared" ref="M5:M38" si="1">L5*1.38*10^-23*310*4*PI()*H5</f>
        <v>4.1051659060226763E-16</v>
      </c>
      <c r="N5">
        <f t="shared" ref="N5:O38" si="2">10^I5</f>
        <v>494.37495793873984</v>
      </c>
      <c r="O5">
        <f t="shared" si="2"/>
        <v>465.49197330453069</v>
      </c>
      <c r="P5">
        <f t="shared" ref="P5:P38" si="3">N5^2+O5^2</f>
        <v>461089.37624787667</v>
      </c>
      <c r="Q5">
        <f t="shared" ref="Q5:Q38" si="4">O5/2/PI()/H5/P5*(M5-K5)/2/PI()</f>
        <v>-1.5892583649375168E-22</v>
      </c>
      <c r="T5">
        <f t="shared" ref="T5:T38" si="5">(M5-K5)/(2*PI()*H5)^2</f>
        <v>-7.2129872218497398E-21</v>
      </c>
      <c r="W5" s="11">
        <v>1.36375955363524</v>
      </c>
    </row>
    <row r="6" spans="1:23">
      <c r="A6">
        <v>4800</v>
      </c>
      <c r="B6">
        <v>36.632800000000003</v>
      </c>
      <c r="C6">
        <v>40.540900000000001</v>
      </c>
      <c r="D6" s="4"/>
      <c r="E6" s="1"/>
      <c r="F6" s="2"/>
      <c r="G6">
        <f t="shared" si="0"/>
        <v>1.3116542796855051</v>
      </c>
      <c r="H6">
        <v>20.4953</v>
      </c>
      <c r="I6">
        <v>2.7064593666148502</v>
      </c>
      <c r="J6">
        <v>2.6756000466738001</v>
      </c>
      <c r="K6">
        <f t="shared" ref="K6:K38" si="6">10^J6*1.38*10^-23*310*4*PI()*H6</f>
        <v>5.2204142997340073E-16</v>
      </c>
      <c r="L6" s="3">
        <v>413.5</v>
      </c>
      <c r="M6">
        <f t="shared" si="1"/>
        <v>4.5559656164705369E-16</v>
      </c>
      <c r="N6">
        <f t="shared" si="2"/>
        <v>508.69722277658695</v>
      </c>
      <c r="O6">
        <f t="shared" si="2"/>
        <v>473.80544425888166</v>
      </c>
      <c r="P6">
        <f t="shared" si="3"/>
        <v>483264.46346996876</v>
      </c>
      <c r="Q6">
        <f>O6/2/PI()/H6/P6*(M6-K6)/2/PI()</f>
        <v>-8.0512370687056528E-23</v>
      </c>
      <c r="T6">
        <f t="shared" si="5"/>
        <v>-4.006758334962632E-21</v>
      </c>
      <c r="W6" s="11">
        <v>1.2955715712626199</v>
      </c>
    </row>
    <row r="7" spans="1:23">
      <c r="A7">
        <v>1200</v>
      </c>
      <c r="B7">
        <v>86.591099999999997</v>
      </c>
      <c r="C7">
        <v>93.390450000000001</v>
      </c>
      <c r="D7" s="4"/>
      <c r="E7" s="1"/>
      <c r="F7" s="2"/>
      <c r="G7">
        <f t="shared" si="0"/>
        <v>1.2840267085035566</v>
      </c>
      <c r="H7">
        <v>19.232099999999999</v>
      </c>
      <c r="I7">
        <v>2.7190120188796998</v>
      </c>
      <c r="J7">
        <v>2.6833624212217302</v>
      </c>
      <c r="K7">
        <f t="shared" si="6"/>
        <v>4.987004659392964E-16</v>
      </c>
      <c r="L7" s="3">
        <v>371.95600000000002</v>
      </c>
      <c r="M7">
        <f t="shared" si="1"/>
        <v>3.8456426124676464E-16</v>
      </c>
      <c r="N7">
        <f t="shared" si="2"/>
        <v>523.61492716299767</v>
      </c>
      <c r="O7">
        <f t="shared" si="2"/>
        <v>482.35015367143006</v>
      </c>
      <c r="P7">
        <f t="shared" si="3"/>
        <v>506834.2626947636</v>
      </c>
      <c r="Q7">
        <f t="shared" si="4"/>
        <v>-1.4306501245123979E-22</v>
      </c>
      <c r="T7">
        <f t="shared" si="5"/>
        <v>-7.8164629446808605E-21</v>
      </c>
      <c r="W7" s="11">
        <v>1.2307929882431701</v>
      </c>
    </row>
    <row r="8" spans="1:23">
      <c r="A8">
        <v>340</v>
      </c>
      <c r="B8">
        <v>145.1705</v>
      </c>
      <c r="C8">
        <v>151.79300000000001</v>
      </c>
      <c r="D8" s="4"/>
      <c r="E8" s="1"/>
      <c r="F8" s="2"/>
      <c r="G8">
        <f t="shared" si="0"/>
        <v>1.2560463071607584</v>
      </c>
      <c r="H8">
        <v>18.0321</v>
      </c>
      <c r="I8">
        <v>2.7317249807443802</v>
      </c>
      <c r="J8">
        <v>2.6911975947148199</v>
      </c>
      <c r="K8">
        <f t="shared" si="6"/>
        <v>4.7609601473462405E-16</v>
      </c>
      <c r="L8" s="3">
        <v>369.471</v>
      </c>
      <c r="M8">
        <f t="shared" si="1"/>
        <v>3.5816018644489317E-16</v>
      </c>
      <c r="N8">
        <f t="shared" si="2"/>
        <v>539.16908273965373</v>
      </c>
      <c r="O8">
        <f t="shared" si="2"/>
        <v>491.1312795708547</v>
      </c>
      <c r="P8">
        <f t="shared" si="3"/>
        <v>531913.23355522461</v>
      </c>
      <c r="Q8">
        <f t="shared" si="4"/>
        <v>-1.5296656595484722E-22</v>
      </c>
      <c r="T8">
        <f t="shared" si="5"/>
        <v>-9.1874166160226176E-21</v>
      </c>
      <c r="W8" s="11">
        <v>1.16925333459751</v>
      </c>
    </row>
    <row r="9" spans="1:23">
      <c r="A9">
        <v>94</v>
      </c>
      <c r="B9">
        <v>310.90449999999998</v>
      </c>
      <c r="C9">
        <v>266.24849999999998</v>
      </c>
      <c r="D9" s="4"/>
      <c r="F9" s="2"/>
      <c r="G9">
        <f t="shared" si="0"/>
        <v>1.22768107275287</v>
      </c>
      <c r="H9">
        <v>16.891999999999999</v>
      </c>
      <c r="I9">
        <v>2.74461279193897</v>
      </c>
      <c r="J9">
        <v>2.699105600047</v>
      </c>
      <c r="K9">
        <f t="shared" si="6"/>
        <v>4.5418973752715697E-16</v>
      </c>
      <c r="L9" s="3">
        <v>350.27300000000002</v>
      </c>
      <c r="M9">
        <f t="shared" si="1"/>
        <v>3.1808147675102865E-16</v>
      </c>
      <c r="N9">
        <f t="shared" si="2"/>
        <v>555.40884530793085</v>
      </c>
      <c r="O9">
        <f t="shared" si="2"/>
        <v>500.15613470436176</v>
      </c>
      <c r="P9">
        <f t="shared" si="3"/>
        <v>558635.14452869678</v>
      </c>
      <c r="Q9">
        <f t="shared" si="4"/>
        <v>-1.8273469840311839E-22</v>
      </c>
      <c r="T9">
        <f t="shared" si="5"/>
        <v>-1.2082661320209324E-20</v>
      </c>
      <c r="W9" s="11">
        <v>1.1107906638458001</v>
      </c>
    </row>
    <row r="10" spans="1:23">
      <c r="A10">
        <v>24</v>
      </c>
      <c r="B10">
        <v>496.988</v>
      </c>
      <c r="C10">
        <v>423.38400000000001</v>
      </c>
      <c r="D10" s="4">
        <f>LOG10(A10)</f>
        <v>1.3802112417116059</v>
      </c>
      <c r="E10" s="4">
        <f>LOG10(B10)</f>
        <v>2.6963459026232721</v>
      </c>
      <c r="F10" s="4">
        <f t="shared" ref="E10:F15" si="7">LOG10(C10)</f>
        <v>2.6267344416781797</v>
      </c>
      <c r="G10">
        <f t="shared" si="0"/>
        <v>1.1989043994567323</v>
      </c>
      <c r="H10">
        <v>15.808999999999999</v>
      </c>
      <c r="I10">
        <v>2.7576875418712401</v>
      </c>
      <c r="J10">
        <v>2.7070841560173</v>
      </c>
      <c r="K10">
        <f t="shared" si="6"/>
        <v>4.3295145124797953E-16</v>
      </c>
      <c r="L10" s="3">
        <v>396.23500000000001</v>
      </c>
      <c r="M10">
        <f t="shared" si="1"/>
        <v>3.367502125082865E-16</v>
      </c>
      <c r="N10">
        <f t="shared" si="2"/>
        <v>572.38407454573792</v>
      </c>
      <c r="O10">
        <f t="shared" si="2"/>
        <v>509.42957691829753</v>
      </c>
      <c r="P10">
        <f t="shared" si="3"/>
        <v>587142.02263273648</v>
      </c>
      <c r="Q10">
        <f t="shared" si="4"/>
        <v>-1.3373883001054187E-22</v>
      </c>
      <c r="T10">
        <f t="shared" si="5"/>
        <v>-9.7501686689156497E-21</v>
      </c>
      <c r="W10" s="11">
        <v>1.05525112683278</v>
      </c>
    </row>
    <row r="11" spans="1:23">
      <c r="A11">
        <v>6</v>
      </c>
      <c r="B11">
        <v>758.38049999999998</v>
      </c>
      <c r="C11">
        <v>878.22699999999998</v>
      </c>
      <c r="D11" s="4">
        <f t="shared" ref="D11:D15" si="8">LOG10(A11)</f>
        <v>0.77815125038364363</v>
      </c>
      <c r="E11" s="4">
        <f t="shared" si="7"/>
        <v>2.8798871575957361</v>
      </c>
      <c r="F11" s="4">
        <f t="shared" si="7"/>
        <v>2.9436067848188809</v>
      </c>
      <c r="G11">
        <f t="shared" si="0"/>
        <v>1.1696773724418428</v>
      </c>
      <c r="H11">
        <v>14.780099999999999</v>
      </c>
      <c r="I11">
        <v>2.7709669107548298</v>
      </c>
      <c r="J11">
        <v>2.7151334563234202</v>
      </c>
      <c r="K11">
        <f t="shared" si="6"/>
        <v>4.1234570283427943E-16</v>
      </c>
      <c r="L11" s="3">
        <v>326.10599999999999</v>
      </c>
      <c r="M11">
        <f t="shared" si="1"/>
        <v>2.5911157020465556E-16</v>
      </c>
      <c r="N11">
        <f t="shared" si="2"/>
        <v>590.15611399083753</v>
      </c>
      <c r="O11">
        <f t="shared" si="2"/>
        <v>518.95948784636516</v>
      </c>
      <c r="P11">
        <f t="shared" si="3"/>
        <v>617603.18890652806</v>
      </c>
      <c r="Q11">
        <f t="shared" si="4"/>
        <v>-2.2066951058608469E-22</v>
      </c>
      <c r="T11">
        <f t="shared" si="5"/>
        <v>-1.7768101759608377E-20</v>
      </c>
      <c r="U11">
        <f>(T11+T12)*(H11-H12)/2</f>
        <v>-1.2966596613928111E-20</v>
      </c>
      <c r="V11">
        <f>T11*W11*2</f>
        <v>-3.5624637737676068E-20</v>
      </c>
      <c r="W11" s="11">
        <v>1.0024885668614401</v>
      </c>
    </row>
    <row r="12" spans="1:23">
      <c r="A12">
        <v>1.6</v>
      </c>
      <c r="B12">
        <v>1782.13</v>
      </c>
      <c r="C12">
        <v>719.69433330000004</v>
      </c>
      <c r="D12" s="4">
        <f t="shared" si="8"/>
        <v>0.20411998265592479</v>
      </c>
      <c r="E12" s="4">
        <f t="shared" si="7"/>
        <v>3.2509393810832257</v>
      </c>
      <c r="F12" s="4">
        <f t="shared" si="7"/>
        <v>2.8571480831707095</v>
      </c>
      <c r="G12">
        <f t="shared" si="0"/>
        <v>1.1399640487494762</v>
      </c>
      <c r="H12">
        <v>13.8027</v>
      </c>
      <c r="I12">
        <v>2.78446722937684</v>
      </c>
      <c r="J12">
        <v>2.72325175773774</v>
      </c>
      <c r="K12">
        <f t="shared" si="6"/>
        <v>3.9234348983374539E-16</v>
      </c>
      <c r="L12" s="3">
        <v>439.911</v>
      </c>
      <c r="M12">
        <f t="shared" si="1"/>
        <v>3.2642207011312577E-16</v>
      </c>
      <c r="N12">
        <f t="shared" si="2"/>
        <v>608.7896065005267</v>
      </c>
      <c r="O12">
        <f t="shared" si="2"/>
        <v>528.75167692073433</v>
      </c>
      <c r="P12">
        <f t="shared" si="3"/>
        <v>650203.12082955474</v>
      </c>
      <c r="Q12">
        <f t="shared" si="4"/>
        <v>-9.8379695629369329E-23</v>
      </c>
      <c r="T12">
        <f t="shared" si="5"/>
        <v>-8.7647335461581845E-21</v>
      </c>
      <c r="U12">
        <f t="shared" ref="U12:U37" si="9">(T12+T13)*(H12-H13)/2</f>
        <v>-3.7408739110786421E-21</v>
      </c>
      <c r="V12">
        <f t="shared" ref="V12:V38" si="10">T12*W12*2</f>
        <v>-1.6694435765614573E-20</v>
      </c>
      <c r="W12" s="11">
        <v>0.95236413507015205</v>
      </c>
    </row>
    <row r="13" spans="1:23">
      <c r="A13">
        <v>0.5</v>
      </c>
      <c r="B13">
        <v>2936.17</v>
      </c>
      <c r="C13">
        <v>1204.4684999999999</v>
      </c>
      <c r="D13" s="4">
        <f t="shared" si="8"/>
        <v>-0.3010299956639812</v>
      </c>
      <c r="E13" s="4">
        <f t="shared" si="7"/>
        <v>3.4677811969949035</v>
      </c>
      <c r="F13" s="4">
        <f t="shared" si="7"/>
        <v>3.0807954465468437</v>
      </c>
      <c r="G13">
        <f t="shared" si="0"/>
        <v>1.10972025158662</v>
      </c>
      <c r="H13">
        <v>12.8742</v>
      </c>
      <c r="I13">
        <v>2.7982085701161301</v>
      </c>
      <c r="J13">
        <v>2.7314382738981502</v>
      </c>
      <c r="K13">
        <f t="shared" si="6"/>
        <v>3.729144136357631E-16</v>
      </c>
      <c r="L13" s="3">
        <v>545.49599999999998</v>
      </c>
      <c r="M13">
        <f t="shared" si="1"/>
        <v>3.7753956074292376E-16</v>
      </c>
      <c r="N13">
        <f t="shared" si="2"/>
        <v>628.36005655607653</v>
      </c>
      <c r="O13">
        <f t="shared" si="2"/>
        <v>538.81325861681103</v>
      </c>
      <c r="P13">
        <f t="shared" si="3"/>
        <v>685156.08833642211</v>
      </c>
      <c r="Q13">
        <f t="shared" si="4"/>
        <v>7.1563951842254453E-24</v>
      </c>
      <c r="T13">
        <f t="shared" si="5"/>
        <v>7.0684682331781019E-22</v>
      </c>
      <c r="U13">
        <f t="shared" si="9"/>
        <v>3.0177082045087216E-21</v>
      </c>
      <c r="V13">
        <f t="shared" si="10"/>
        <v>1.2790335660497026E-21</v>
      </c>
      <c r="W13" s="11">
        <v>0.90474592504083995</v>
      </c>
    </row>
    <row r="14" spans="1:23">
      <c r="A14">
        <v>0.2</v>
      </c>
      <c r="B14">
        <v>3951.4349999999999</v>
      </c>
      <c r="C14">
        <v>3254.21</v>
      </c>
      <c r="D14" s="4">
        <f t="shared" si="8"/>
        <v>-0.69897000433601875</v>
      </c>
      <c r="E14" s="4">
        <f t="shared" si="7"/>
        <v>3.5967548423113049</v>
      </c>
      <c r="F14" s="4">
        <f t="shared" si="7"/>
        <v>3.5124455753059496</v>
      </c>
      <c r="G14">
        <f t="shared" si="0"/>
        <v>1.0788916198402232</v>
      </c>
      <c r="H14">
        <v>11.992000000000001</v>
      </c>
      <c r="I14">
        <v>2.81221563202168</v>
      </c>
      <c r="J14">
        <v>2.7396933998482802</v>
      </c>
      <c r="K14">
        <f t="shared" si="6"/>
        <v>3.5402641228053945E-16</v>
      </c>
      <c r="L14" s="3">
        <v>603.17600000000004</v>
      </c>
      <c r="M14">
        <f t="shared" si="1"/>
        <v>3.8885377280062336E-16</v>
      </c>
      <c r="N14">
        <f t="shared" si="2"/>
        <v>648.95656769548589</v>
      </c>
      <c r="O14">
        <f t="shared" si="2"/>
        <v>549.15304978464212</v>
      </c>
      <c r="P14">
        <f t="shared" si="3"/>
        <v>722713.69884287938</v>
      </c>
      <c r="Q14">
        <f t="shared" si="4"/>
        <v>5.5898006282675665E-23</v>
      </c>
      <c r="T14">
        <f t="shared" si="5"/>
        <v>6.1344776031358828E-21</v>
      </c>
      <c r="U14">
        <f t="shared" si="9"/>
        <v>-2.3244920632054118E-21</v>
      </c>
      <c r="V14">
        <f t="shared" si="10"/>
        <v>1.0545272827832682E-20</v>
      </c>
      <c r="W14" s="11">
        <v>0.85950862567678499</v>
      </c>
    </row>
    <row r="15" spans="1:23">
      <c r="A15">
        <v>0.1</v>
      </c>
      <c r="B15">
        <v>5629.8853330000002</v>
      </c>
      <c r="C15">
        <v>5692.9449999999997</v>
      </c>
      <c r="D15" s="4">
        <f t="shared" si="8"/>
        <v>-1</v>
      </c>
      <c r="E15" s="4">
        <f t="shared" si="7"/>
        <v>3.7504995494246147</v>
      </c>
      <c r="F15" s="4">
        <f t="shared" si="7"/>
        <v>3.7553369880778593</v>
      </c>
      <c r="G15">
        <f t="shared" si="0"/>
        <v>1.0474306401555422</v>
      </c>
      <c r="H15">
        <v>11.154</v>
      </c>
      <c r="I15">
        <v>2.8265100027374999</v>
      </c>
      <c r="J15">
        <v>2.7480138460549801</v>
      </c>
      <c r="K15">
        <f t="shared" si="6"/>
        <v>3.3565655312587247E-16</v>
      </c>
      <c r="L15" s="3">
        <v>464.08600000000001</v>
      </c>
      <c r="M15">
        <f t="shared" si="1"/>
        <v>2.7827856280964829E-16</v>
      </c>
      <c r="N15">
        <f t="shared" si="2"/>
        <v>670.6717335392126</v>
      </c>
      <c r="O15">
        <f t="shared" si="2"/>
        <v>559.77544781459812</v>
      </c>
      <c r="P15">
        <f t="shared" si="3"/>
        <v>763149.12614452653</v>
      </c>
      <c r="Q15">
        <f t="shared" si="4"/>
        <v>-9.5578319607569465E-23</v>
      </c>
      <c r="T15">
        <f t="shared" si="5"/>
        <v>-1.168219135780273E-20</v>
      </c>
      <c r="U15">
        <f t="shared" si="9"/>
        <v>-7.5425348019925782E-21</v>
      </c>
      <c r="V15">
        <f t="shared" si="10"/>
        <v>-1.9077793984717874E-20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2.8411214868701098</v>
      </c>
      <c r="J16">
        <v>2.7563989475748998</v>
      </c>
      <c r="K16">
        <f t="shared" si="6"/>
        <v>3.1777615482147024E-16</v>
      </c>
      <c r="L16" s="3">
        <v>515.41600000000005</v>
      </c>
      <c r="M16">
        <f t="shared" si="1"/>
        <v>2.8699891458391303E-16</v>
      </c>
      <c r="N16">
        <f t="shared" si="2"/>
        <v>693.61980782438434</v>
      </c>
      <c r="O16">
        <f t="shared" si="2"/>
        <v>570.68827194318453</v>
      </c>
      <c r="P16">
        <f t="shared" si="3"/>
        <v>806793.541539834</v>
      </c>
      <c r="Q16">
        <f t="shared" si="4"/>
        <v>-5.3239596898199137E-23</v>
      </c>
      <c r="T16">
        <f t="shared" si="5"/>
        <v>-7.2665206180610683E-21</v>
      </c>
      <c r="U16">
        <f t="shared" si="9"/>
        <v>-7.7745780571277453E-21</v>
      </c>
      <c r="V16">
        <f t="shared" si="10"/>
        <v>-1.1273374973901665E-20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2.8560828600361798</v>
      </c>
      <c r="J17">
        <v>2.76484705574198</v>
      </c>
      <c r="K17">
        <f t="shared" si="6"/>
        <v>3.0035883059279261E-16</v>
      </c>
      <c r="L17" s="3">
        <v>488.173</v>
      </c>
      <c r="M17">
        <f t="shared" si="1"/>
        <v>2.51980599424934E-16</v>
      </c>
      <c r="N17">
        <f t="shared" si="2"/>
        <v>717.93125394901222</v>
      </c>
      <c r="O17">
        <f t="shared" si="2"/>
        <v>581.89825622133321</v>
      </c>
      <c r="P17">
        <f t="shared" si="3"/>
        <v>854030.86599022942</v>
      </c>
      <c r="Q17">
        <f t="shared" si="4"/>
        <v>-8.6960300651804456E-23</v>
      </c>
      <c r="T17">
        <f t="shared" si="5"/>
        <v>-1.3292443992494621E-20</v>
      </c>
      <c r="U17">
        <f t="shared" si="9"/>
        <v>-9.9622330331345174E-21</v>
      </c>
      <c r="V17">
        <f t="shared" si="10"/>
        <v>-1.9590967554039692E-20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2.87143026642083</v>
      </c>
      <c r="J18">
        <v>2.7733552056523099</v>
      </c>
      <c r="K18">
        <f t="shared" si="6"/>
        <v>2.8338046731447357E-16</v>
      </c>
      <c r="L18" s="3">
        <v>499.22199999999998</v>
      </c>
      <c r="M18">
        <f t="shared" si="1"/>
        <v>2.3840119188416836E-16</v>
      </c>
      <c r="N18">
        <f t="shared" si="2"/>
        <v>743.75563033724609</v>
      </c>
      <c r="O18">
        <f t="shared" si="2"/>
        <v>593.41047138053659</v>
      </c>
      <c r="P18">
        <f t="shared" si="3"/>
        <v>905308.42520242487</v>
      </c>
      <c r="Q18">
        <f t="shared" si="4"/>
        <v>-8.4071210314431894E-23</v>
      </c>
      <c r="T18">
        <f t="shared" si="5"/>
        <v>-1.4438583671451658E-20</v>
      </c>
      <c r="U18">
        <f t="shared" si="9"/>
        <v>-8.3902689688354049E-21</v>
      </c>
      <c r="V18">
        <f t="shared" si="10"/>
        <v>-2.0216186895410744E-20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2.8872068340593802</v>
      </c>
      <c r="J19">
        <v>2.7819203855671799</v>
      </c>
      <c r="K19">
        <f t="shared" si="6"/>
        <v>2.6681601428810253E-16</v>
      </c>
      <c r="L19" s="3">
        <v>544.13300000000004</v>
      </c>
      <c r="M19">
        <f t="shared" si="1"/>
        <v>2.3988139852212758E-16</v>
      </c>
      <c r="N19">
        <f t="shared" si="2"/>
        <v>771.27070161199276</v>
      </c>
      <c r="O19">
        <f t="shared" si="2"/>
        <v>605.2299144372206</v>
      </c>
      <c r="P19">
        <f t="shared" si="3"/>
        <v>961161.74449474097</v>
      </c>
      <c r="Q19">
        <f t="shared" si="4"/>
        <v>-5.2388274430269581E-23</v>
      </c>
      <c r="T19">
        <f t="shared" si="5"/>
        <v>-1.0145403462175218E-20</v>
      </c>
      <c r="U19">
        <f t="shared" si="9"/>
        <v>-1.1654786556867341E-20</v>
      </c>
      <c r="V19">
        <f t="shared" si="10"/>
        <v>-1.3494834924454864E-20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2.9034612245446301</v>
      </c>
      <c r="J20">
        <v>2.7905377437010901</v>
      </c>
      <c r="K20">
        <f t="shared" si="6"/>
        <v>2.5064231591298037E-16</v>
      </c>
      <c r="L20" s="3">
        <v>474.26400000000001</v>
      </c>
      <c r="M20">
        <f t="shared" si="1"/>
        <v>1.9254702414909414E-16</v>
      </c>
      <c r="N20">
        <f t="shared" si="2"/>
        <v>800.68413720447529</v>
      </c>
      <c r="O20">
        <f t="shared" si="2"/>
        <v>617.35894303985242</v>
      </c>
      <c r="P20">
        <f t="shared" si="3"/>
        <v>1022227.1521221588</v>
      </c>
      <c r="Q20">
        <f t="shared" si="4"/>
        <v>-1.1768077639355619E-22</v>
      </c>
      <c r="T20">
        <f t="shared" si="5"/>
        <v>-2.5801751422987148E-20</v>
      </c>
      <c r="U20">
        <f t="shared" si="9"/>
        <v>-9.050845478852929E-21</v>
      </c>
      <c r="V20">
        <f t="shared" si="10"/>
        <v>-3.2604011998129324E-20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2.92025126739146</v>
      </c>
      <c r="J21">
        <v>2.79920128918828</v>
      </c>
      <c r="K21">
        <f t="shared" si="6"/>
        <v>2.3483571572242414E-16</v>
      </c>
      <c r="L21" s="3">
        <v>611.54700000000003</v>
      </c>
      <c r="M21">
        <f t="shared" si="1"/>
        <v>2.2803037396333753E-16</v>
      </c>
      <c r="N21">
        <f t="shared" si="2"/>
        <v>832.24513937242909</v>
      </c>
      <c r="O21">
        <f t="shared" si="2"/>
        <v>629.79801746056535</v>
      </c>
      <c r="P21">
        <f t="shared" si="3"/>
        <v>1089277.5148062925</v>
      </c>
      <c r="Q21">
        <f t="shared" si="4"/>
        <v>-1.4369469616419502E-23</v>
      </c>
      <c r="R21">
        <f t="shared" ref="R21:R26" si="11">(Q21+Q22)*(H21-H22)/2</f>
        <v>1.5572798612642275E-24</v>
      </c>
      <c r="T21">
        <f t="shared" si="5"/>
        <v>-3.5831564658896171E-21</v>
      </c>
      <c r="U21">
        <f t="shared" si="9"/>
        <v>5.9405124823609643E-22</v>
      </c>
      <c r="V21">
        <f t="shared" si="10"/>
        <v>-4.3014138987507572E-21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2.9376446606481101</v>
      </c>
      <c r="J22">
        <v>2.8079025598326601</v>
      </c>
      <c r="K22">
        <f t="shared" si="6"/>
        <v>2.1937326130691943E-16</v>
      </c>
      <c r="L22" s="3">
        <v>668.72299999999996</v>
      </c>
      <c r="M22">
        <f t="shared" si="1"/>
        <v>2.2831129238524058E-16</v>
      </c>
      <c r="N22">
        <f t="shared" si="2"/>
        <v>866.25281845098516</v>
      </c>
      <c r="O22">
        <f t="shared" si="2"/>
        <v>642.54353732715606</v>
      </c>
      <c r="P22">
        <f t="shared" si="3"/>
        <v>1163256.14283517</v>
      </c>
      <c r="Q22">
        <f t="shared" si="4"/>
        <v>1.9691501882111818E-23</v>
      </c>
      <c r="R22">
        <f t="shared" si="11"/>
        <v>2.9756011549676142E-25</v>
      </c>
      <c r="T22">
        <f t="shared" si="5"/>
        <v>5.613337417450045E-21</v>
      </c>
      <c r="U22">
        <f t="shared" si="9"/>
        <v>-1.3639740331661714E-22</v>
      </c>
      <c r="V22">
        <f t="shared" si="10"/>
        <v>6.4016247523148541E-21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2.9557218828405598</v>
      </c>
      <c r="J23">
        <v>2.81663082962968</v>
      </c>
      <c r="K23">
        <f t="shared" si="6"/>
        <v>2.0423264951322202E-16</v>
      </c>
      <c r="L23" s="3">
        <v>629.61199999999997</v>
      </c>
      <c r="M23">
        <f t="shared" si="1"/>
        <v>1.9614052736885614E-16</v>
      </c>
      <c r="N23">
        <f t="shared" si="2"/>
        <v>903.07097231125601</v>
      </c>
      <c r="O23">
        <f t="shared" si="2"/>
        <v>655.5877495093157</v>
      </c>
      <c r="P23">
        <f t="shared" si="3"/>
        <v>1245332.4783378865</v>
      </c>
      <c r="Q23">
        <f t="shared" si="4"/>
        <v>-1.8621064744559614E-23</v>
      </c>
      <c r="R23">
        <f t="shared" si="11"/>
        <v>6.6778132263586719E-24</v>
      </c>
      <c r="T23">
        <f t="shared" si="5"/>
        <v>-6.104010859124328E-21</v>
      </c>
      <c r="U23">
        <f t="shared" si="9"/>
        <v>2.7883241665881207E-21</v>
      </c>
      <c r="V23">
        <f t="shared" si="10"/>
        <v>-6.6131437964435104E-21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2.9745798309719</v>
      </c>
      <c r="J24">
        <v>2.8254179498682799</v>
      </c>
      <c r="K24">
        <f t="shared" si="6"/>
        <v>1.894118627204984E-16</v>
      </c>
      <c r="L24" s="3">
        <v>733.43200000000002</v>
      </c>
      <c r="M24">
        <f t="shared" si="1"/>
        <v>2.0765819737639931E-16</v>
      </c>
      <c r="N24">
        <f t="shared" si="2"/>
        <v>943.14796272738147</v>
      </c>
      <c r="O24">
        <f t="shared" si="2"/>
        <v>668.98741804550184</v>
      </c>
      <c r="P24">
        <f t="shared" si="3"/>
        <v>1337072.2450999971</v>
      </c>
      <c r="Q24">
        <f t="shared" si="4"/>
        <v>4.3907670293374084E-23</v>
      </c>
      <c r="R24">
        <f t="shared" si="11"/>
        <v>1.3181415241595911E-23</v>
      </c>
      <c r="T24">
        <f t="shared" si="5"/>
        <v>1.6662445327526998E-20</v>
      </c>
      <c r="U24">
        <f t="shared" si="9"/>
        <v>5.1337346058936189E-21</v>
      </c>
      <c r="V24">
        <f t="shared" si="10"/>
        <v>1.7149640071208274E-20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2.99454027011847</v>
      </c>
      <c r="J25">
        <v>2.8344649810593801</v>
      </c>
      <c r="K25">
        <f t="shared" si="6"/>
        <v>1.747924130878116E-16</v>
      </c>
      <c r="L25" s="3">
        <v>695.65700000000004</v>
      </c>
      <c r="M25">
        <f t="shared" si="1"/>
        <v>1.7801342515363409E-16</v>
      </c>
      <c r="N25">
        <f t="shared" si="2"/>
        <v>987.50719847648929</v>
      </c>
      <c r="O25">
        <f t="shared" si="2"/>
        <v>683.06963705959242</v>
      </c>
      <c r="P25">
        <f t="shared" si="3"/>
        <v>1441754.5961156078</v>
      </c>
      <c r="Q25">
        <f t="shared" si="4"/>
        <v>8.1208090498108403E-24</v>
      </c>
      <c r="R25">
        <f t="shared" si="11"/>
        <v>6.7551204624655024E-23</v>
      </c>
      <c r="T25">
        <f t="shared" si="5"/>
        <v>3.6009634188460653E-21</v>
      </c>
      <c r="U25">
        <f t="shared" si="9"/>
        <v>3.5029264010177756E-20</v>
      </c>
      <c r="V25">
        <f t="shared" si="10"/>
        <v>3.5209396850245127E-21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3.0150541254410701</v>
      </c>
      <c r="J26">
        <v>2.8436082952292301</v>
      </c>
      <c r="K26">
        <f t="shared" si="6"/>
        <v>1.6088525073138115E-16</v>
      </c>
      <c r="L26" s="3">
        <v>1155.8599999999999</v>
      </c>
      <c r="M26">
        <f t="shared" si="1"/>
        <v>2.6657116569670948E-16</v>
      </c>
      <c r="N26">
        <f t="shared" si="2"/>
        <v>1035.2711828656718</v>
      </c>
      <c r="O26">
        <f t="shared" si="2"/>
        <v>697.60292875018058</v>
      </c>
      <c r="P26">
        <f t="shared" si="3"/>
        <v>1558436.2682729168</v>
      </c>
      <c r="Q26">
        <f t="shared" si="4"/>
        <v>2.793311255231894E-22</v>
      </c>
      <c r="R26">
        <f t="shared" si="11"/>
        <v>1.1341459635224781E-22</v>
      </c>
      <c r="T26">
        <f t="shared" si="5"/>
        <v>1.4545973449680405E-19</v>
      </c>
      <c r="U26">
        <f t="shared" si="9"/>
        <v>6.4001857983810344E-20</v>
      </c>
      <c r="V26">
        <f t="shared" si="10"/>
        <v>1.3511584146252134E-19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3.0369203183278302</v>
      </c>
      <c r="J27">
        <v>2.8533195692494902</v>
      </c>
      <c r="K27">
        <f t="shared" si="6"/>
        <v>1.4726564296530755E-16</v>
      </c>
      <c r="L27" s="3">
        <v>1105.33</v>
      </c>
      <c r="M27">
        <f t="shared" si="1"/>
        <v>2.2817802989776762E-16</v>
      </c>
      <c r="N27">
        <f t="shared" si="2"/>
        <v>1088.7303214850522</v>
      </c>
      <c r="O27">
        <f t="shared" si="2"/>
        <v>713.37776564980288</v>
      </c>
      <c r="P27">
        <f t="shared" si="3"/>
        <v>1694241.5494444503</v>
      </c>
      <c r="Q27">
        <f t="shared" si="4"/>
        <v>2.2473374715346739E-22</v>
      </c>
      <c r="R27">
        <f>(Q27+Q28)*(H27-H28)/2</f>
        <v>1.0941212709008749E-22</v>
      </c>
      <c r="T27">
        <f t="shared" si="5"/>
        <v>1.3899296765346406E-19</v>
      </c>
      <c r="U27">
        <f t="shared" si="9"/>
        <v>7.5345289396040756E-20</v>
      </c>
      <c r="V27">
        <f t="shared" si="10"/>
        <v>1.2265349025899708E-19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3.0603543799108501</v>
      </c>
      <c r="J28">
        <v>2.8638538418651098</v>
      </c>
      <c r="K28">
        <f t="shared" si="6"/>
        <v>1.3398582821053867E-16</v>
      </c>
      <c r="L28" s="3">
        <v>1260.4000000000001</v>
      </c>
      <c r="M28">
        <f t="shared" si="1"/>
        <v>2.3105396081080066E-16</v>
      </c>
      <c r="N28">
        <f t="shared" si="2"/>
        <v>1149.0908856026672</v>
      </c>
      <c r="O28">
        <f t="shared" si="2"/>
        <v>730.89306620823265</v>
      </c>
      <c r="P28">
        <f t="shared" si="3"/>
        <v>1854614.5376063939</v>
      </c>
      <c r="Q28">
        <f t="shared" si="4"/>
        <v>2.8415986721903291E-22</v>
      </c>
      <c r="R28">
        <f t="shared" ref="R28:R37" si="12">(Q28+Q29)*(H28-H29)/2</f>
        <v>1.4771801500031907E-22</v>
      </c>
      <c r="T28">
        <f t="shared" si="5"/>
        <v>2.1145023883974896E-19</v>
      </c>
      <c r="U28">
        <f t="shared" si="9"/>
        <v>1.2465477745923342E-19</v>
      </c>
      <c r="V28">
        <f t="shared" si="10"/>
        <v>1.7726331515939941E-19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3.0856314214567599</v>
      </c>
      <c r="J29">
        <v>2.87557064286097</v>
      </c>
      <c r="K29">
        <f t="shared" si="6"/>
        <v>1.2109955348809716E-16</v>
      </c>
      <c r="L29" s="3">
        <v>1624.67</v>
      </c>
      <c r="M29">
        <f t="shared" si="1"/>
        <v>2.6202157941096079E-16</v>
      </c>
      <c r="N29">
        <f t="shared" si="2"/>
        <v>1217.9555014880107</v>
      </c>
      <c r="O29">
        <f t="shared" si="2"/>
        <v>750.88018325744281</v>
      </c>
      <c r="P29">
        <f t="shared" si="3"/>
        <v>2047236.6532136425</v>
      </c>
      <c r="Q29">
        <f t="shared" si="4"/>
        <v>4.3641581570935254E-22</v>
      </c>
      <c r="R29">
        <f t="shared" si="12"/>
        <v>2.024627380096738E-22</v>
      </c>
      <c r="T29">
        <f t="shared" si="5"/>
        <v>3.9662184632724305E-19</v>
      </c>
      <c r="U29">
        <f t="shared" si="9"/>
        <v>2.099154441506069E-19</v>
      </c>
      <c r="V29">
        <f t="shared" si="10"/>
        <v>3.158718491028388E-19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3.1131109924390299</v>
      </c>
      <c r="J30">
        <v>2.8889885510986302</v>
      </c>
      <c r="K30">
        <f t="shared" si="6"/>
        <v>1.0866250251737981E-16</v>
      </c>
      <c r="L30" s="3">
        <v>2077.5300000000002</v>
      </c>
      <c r="M30">
        <f t="shared" si="1"/>
        <v>2.9149993040437653E-16</v>
      </c>
      <c r="N30">
        <f t="shared" si="2"/>
        <v>1297.510832854513</v>
      </c>
      <c r="O30">
        <f t="shared" si="2"/>
        <v>774.44138165579034</v>
      </c>
      <c r="P30">
        <f t="shared" si="3"/>
        <v>2283293.8149957415</v>
      </c>
      <c r="Q30">
        <f t="shared" si="4"/>
        <v>6.0185463562230768E-22</v>
      </c>
      <c r="R30">
        <f t="shared" si="12"/>
        <v>2.6069141012342181E-22</v>
      </c>
      <c r="T30">
        <f t="shared" si="5"/>
        <v>6.7986761085535607E-19</v>
      </c>
      <c r="U30">
        <f t="shared" si="9"/>
        <v>3.3989068233121212E-19</v>
      </c>
      <c r="V30">
        <f t="shared" si="10"/>
        <v>5.1437783512740308E-19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3.1432765769348601</v>
      </c>
      <c r="J31">
        <v>2.9048775279191998</v>
      </c>
      <c r="K31">
        <f t="shared" si="6"/>
        <v>9.6733341603306627E-17</v>
      </c>
      <c r="L31" s="3">
        <v>2707.15</v>
      </c>
      <c r="M31">
        <f t="shared" si="1"/>
        <v>3.2599503281555371E-16</v>
      </c>
      <c r="N31">
        <f t="shared" si="2"/>
        <v>1390.8380932455837</v>
      </c>
      <c r="O31">
        <f t="shared" si="2"/>
        <v>803.29955784803974</v>
      </c>
      <c r="P31">
        <f t="shared" si="3"/>
        <v>2579720.7812618669</v>
      </c>
      <c r="Q31">
        <f t="shared" si="4"/>
        <v>8.0728812180159534E-22</v>
      </c>
      <c r="R31">
        <f t="shared" si="12"/>
        <v>2.4091475102694732E-22</v>
      </c>
      <c r="T31">
        <f t="shared" si="5"/>
        <v>1.157379320664711E-18</v>
      </c>
      <c r="U31">
        <f t="shared" si="9"/>
        <v>3.8846798112575728E-19</v>
      </c>
      <c r="V31">
        <f t="shared" si="10"/>
        <v>8.3187336010348113E-19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3.1768015178817799</v>
      </c>
      <c r="J32">
        <v>2.9244237706976399</v>
      </c>
      <c r="K32">
        <f t="shared" si="6"/>
        <v>8.537608169391212E-17</v>
      </c>
      <c r="L32" s="3">
        <v>2314.88</v>
      </c>
      <c r="M32">
        <f t="shared" si="1"/>
        <v>2.3520195711160561E-16</v>
      </c>
      <c r="N32">
        <f t="shared" si="2"/>
        <v>1502.4551541485691</v>
      </c>
      <c r="O32">
        <f t="shared" si="2"/>
        <v>840.27950455286123</v>
      </c>
      <c r="P32">
        <f t="shared" si="3"/>
        <v>2963441.1359992027</v>
      </c>
      <c r="Q32">
        <f t="shared" si="4"/>
        <v>5.6936759835238806E-22</v>
      </c>
      <c r="R32">
        <f t="shared" si="12"/>
        <v>2.7232934977983611E-22</v>
      </c>
      <c r="T32">
        <f t="shared" si="5"/>
        <v>1.0624377143396143E-18</v>
      </c>
      <c r="U32">
        <f t="shared" si="9"/>
        <v>6.2226689508382659E-19</v>
      </c>
      <c r="V32">
        <f t="shared" si="10"/>
        <v>7.2545183046791463E-19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3.2146659746464601</v>
      </c>
      <c r="J33">
        <v>2.9495440980261298</v>
      </c>
      <c r="K33">
        <f t="shared" si="6"/>
        <v>7.4665390472324334E-17</v>
      </c>
      <c r="L33" s="3">
        <v>3993.61</v>
      </c>
      <c r="M33">
        <f t="shared" si="1"/>
        <v>3.3491985441396204E-16</v>
      </c>
      <c r="N33">
        <f t="shared" si="2"/>
        <v>1639.3284449602379</v>
      </c>
      <c r="O33">
        <f t="shared" si="2"/>
        <v>890.3158356077098</v>
      </c>
      <c r="P33">
        <f t="shared" si="3"/>
        <v>3480060.0375896059</v>
      </c>
      <c r="Q33">
        <f t="shared" si="4"/>
        <v>1.0811133094041952E-21</v>
      </c>
      <c r="R33">
        <f t="shared" si="12"/>
        <v>3.7653326466635982E-22</v>
      </c>
      <c r="T33">
        <f t="shared" si="5"/>
        <v>2.7088768013199429E-18</v>
      </c>
      <c r="U33">
        <f t="shared" si="9"/>
        <v>1.1549408129242162E-18</v>
      </c>
      <c r="V33">
        <f t="shared" si="10"/>
        <v>1.7571869111678618E-18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3.2599662291162299</v>
      </c>
      <c r="J34">
        <v>2.9846293282356799</v>
      </c>
      <c r="K34">
        <f t="shared" si="6"/>
        <v>6.4343052089299026E-17</v>
      </c>
      <c r="L34" s="3">
        <v>5071.6099999999997</v>
      </c>
      <c r="M34">
        <f t="shared" si="1"/>
        <v>3.3807898738861106E-16</v>
      </c>
      <c r="N34">
        <f t="shared" si="2"/>
        <v>1819.5593635656869</v>
      </c>
      <c r="O34">
        <f t="shared" si="2"/>
        <v>965.22670316541166</v>
      </c>
      <c r="P34">
        <f t="shared" si="3"/>
        <v>4242458.8660431374</v>
      </c>
      <c r="Q34">
        <f t="shared" si="4"/>
        <v>1.2722195947605534E-21</v>
      </c>
      <c r="R34">
        <f t="shared" si="12"/>
        <v>3.8956049387770204E-22</v>
      </c>
      <c r="T34">
        <f t="shared" si="5"/>
        <v>4.5095032794564068E-18</v>
      </c>
      <c r="U34">
        <f t="shared" si="9"/>
        <v>1.736648391366188E-18</v>
      </c>
      <c r="V34">
        <f t="shared" si="10"/>
        <v>2.7789518152611597E-18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3.31462201590799</v>
      </c>
      <c r="J35">
        <v>3.0346383353917901</v>
      </c>
      <c r="K35">
        <f t="shared" si="6"/>
        <v>5.4728914357746474E-17</v>
      </c>
      <c r="L35" s="3">
        <v>5962.16</v>
      </c>
      <c r="M35">
        <f t="shared" si="1"/>
        <v>3.0128820111300571E-16</v>
      </c>
      <c r="N35">
        <f t="shared" si="2"/>
        <v>2063.5833537676467</v>
      </c>
      <c r="O35">
        <f t="shared" si="2"/>
        <v>1083.0246349567262</v>
      </c>
      <c r="P35">
        <f t="shared" si="3"/>
        <v>5431318.6178700794</v>
      </c>
      <c r="Q35">
        <f t="shared" si="4"/>
        <v>1.324850364424118E-21</v>
      </c>
      <c r="R35">
        <f t="shared" si="12"/>
        <v>5.9054807035802138E-22</v>
      </c>
      <c r="T35">
        <f t="shared" si="5"/>
        <v>7.0681526629848059E-18</v>
      </c>
      <c r="U35">
        <f t="shared" si="9"/>
        <v>4.604134199560182E-18</v>
      </c>
      <c r="V35">
        <f t="shared" si="10"/>
        <v>4.137917563365176E-18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3.3862052794134399</v>
      </c>
      <c r="J36">
        <v>3.1133595677461301</v>
      </c>
      <c r="K36">
        <f t="shared" si="6"/>
        <v>4.5644448106355538E-17</v>
      </c>
      <c r="L36" s="3">
        <v>13366.8</v>
      </c>
      <c r="M36">
        <f t="shared" si="1"/>
        <v>4.6995453254639651E-16</v>
      </c>
      <c r="N36">
        <f t="shared" si="2"/>
        <v>2433.3539187555029</v>
      </c>
      <c r="O36">
        <f t="shared" si="2"/>
        <v>1298.253696250496</v>
      </c>
      <c r="P36">
        <f t="shared" si="3"/>
        <v>7606673.9537508376</v>
      </c>
      <c r="Q36">
        <f t="shared" si="4"/>
        <v>2.8048564212963267E-21</v>
      </c>
      <c r="R36">
        <f t="shared" si="12"/>
        <v>8.9695411038503875E-22</v>
      </c>
      <c r="T36">
        <f t="shared" si="5"/>
        <v>2.5128589991282322E-17</v>
      </c>
      <c r="U36">
        <f t="shared" si="9"/>
        <v>1.3023164937360079E-17</v>
      </c>
      <c r="V36">
        <f t="shared" si="10"/>
        <v>1.3975509093600061E-17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3.4917588818559002</v>
      </c>
      <c r="J37">
        <v>3.2579133531964799</v>
      </c>
      <c r="K37">
        <f t="shared" si="6"/>
        <v>3.7292812100732064E-17</v>
      </c>
      <c r="L37" s="3">
        <v>21784.1</v>
      </c>
      <c r="M37">
        <f t="shared" si="1"/>
        <v>4.4859187343841712E-16</v>
      </c>
      <c r="N37">
        <f t="shared" si="2"/>
        <v>3102.8364304190113</v>
      </c>
      <c r="O37">
        <f t="shared" si="2"/>
        <v>1810.9787452381984</v>
      </c>
      <c r="P37">
        <f t="shared" si="3"/>
        <v>12907237.929639911</v>
      </c>
      <c r="Q37">
        <f t="shared" si="4"/>
        <v>3.8160748406574918E-21</v>
      </c>
      <c r="R37">
        <f t="shared" si="12"/>
        <v>1.3099639385429772E-21</v>
      </c>
      <c r="T37">
        <f t="shared" si="5"/>
        <v>7.1002838434118241E-17</v>
      </c>
      <c r="U37">
        <f t="shared" si="9"/>
        <v>7.7483460270204653E-17</v>
      </c>
      <c r="V37">
        <f t="shared" si="10"/>
        <v>3.7514471381439555E-17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3.7119726798555202</v>
      </c>
      <c r="J38">
        <v>3.6325050760462401</v>
      </c>
      <c r="K38">
        <f t="shared" si="6"/>
        <v>2.8942804654004604E-17</v>
      </c>
      <c r="L38" s="3">
        <v>53189</v>
      </c>
      <c r="M38">
        <f t="shared" si="1"/>
        <v>3.5880407159330003E-16</v>
      </c>
      <c r="N38">
        <f t="shared" si="2"/>
        <v>5151.9623413478339</v>
      </c>
      <c r="O38">
        <f t="shared" si="2"/>
        <v>4290.4720392548552</v>
      </c>
      <c r="P38">
        <f t="shared" si="3"/>
        <v>44950866.286293969</v>
      </c>
      <c r="Q38">
        <f t="shared" si="4"/>
        <v>6.355558244794166E-21</v>
      </c>
      <c r="R38" s="6">
        <f>SUM(R24:R37)</f>
        <v>4.991235485078883E-21</v>
      </c>
      <c r="T38">
        <f t="shared" si="5"/>
        <v>5.3064221825065073E-16</v>
      </c>
      <c r="V38">
        <f t="shared" si="10"/>
        <v>2.6634743826340554E-16</v>
      </c>
      <c r="W38" s="11">
        <v>0.25096706321395201</v>
      </c>
    </row>
    <row r="39" spans="4:23">
      <c r="D39" s="3"/>
      <c r="U39">
        <f>SUM(U24:U38)</f>
        <v>9.986705453756187E-17</v>
      </c>
      <c r="V39">
        <f>SUM(V24:V38)</f>
        <v>3.2935475312967814E-16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61"/>
  <sheetViews>
    <sheetView topLeftCell="A16" workbookViewId="0">
      <selection activeCell="U39" sqref="U39:V39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5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2.6997149999999999</v>
      </c>
      <c r="C3">
        <v>-7.47133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5.5828100000000003</v>
      </c>
      <c r="C4">
        <v>6.6658850000000003</v>
      </c>
      <c r="D4" s="4"/>
      <c r="E4" s="1"/>
      <c r="F4" s="2"/>
      <c r="G4">
        <f>LOG10(H4)</f>
        <v>1.3659482428254754</v>
      </c>
      <c r="H4">
        <v>23.224599999999999</v>
      </c>
      <c r="I4">
        <v>2.6714769484489498</v>
      </c>
      <c r="J4">
        <v>2.77250464452213</v>
      </c>
      <c r="K4">
        <f>10^J4*1.38*10^-23*310*4*PI()*H4</f>
        <v>7.3944100723302951E-16</v>
      </c>
      <c r="L4" s="3">
        <v>365.22800000000001</v>
      </c>
      <c r="M4">
        <f>L4*1.38*10^-23*310*4*PI()*H4</f>
        <v>4.5599801501979555E-16</v>
      </c>
      <c r="N4">
        <f>10^I4</f>
        <v>469.32852256267694</v>
      </c>
      <c r="O4">
        <f>10^J4</f>
        <v>592.24942059886166</v>
      </c>
      <c r="P4">
        <f>N4^2+O4^2</f>
        <v>571028.63829055254</v>
      </c>
      <c r="Q4">
        <f>O4/2/PI()/H4/P4*(M4-K4)/2/PI()</f>
        <v>-3.2063025428443742E-22</v>
      </c>
      <c r="T4">
        <f>(M4-K4)/(2*PI()*H4)^2</f>
        <v>-1.3310963779695232E-20</v>
      </c>
      <c r="W4" s="11">
        <v>1.4355363774452501</v>
      </c>
    </row>
    <row r="5" spans="1:23">
      <c r="A5">
        <v>12000</v>
      </c>
      <c r="B5">
        <v>13.2842</v>
      </c>
      <c r="C5">
        <v>19.816400000000002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2.6805178197394599</v>
      </c>
      <c r="J5">
        <v>2.79289749542815</v>
      </c>
      <c r="K5">
        <f t="shared" ref="K5:K38" si="1">10^J5*1.38*10^-23*310*4*PI()*H5</f>
        <v>7.2828338509594645E-16</v>
      </c>
      <c r="L5" s="3">
        <v>431.42200000000003</v>
      </c>
      <c r="M5">
        <f t="shared" ref="M5:M38" si="2">L5*1.38*10^-23*310*4*PI()*H5</f>
        <v>5.0618024833963961E-16</v>
      </c>
      <c r="N5">
        <f t="shared" ref="N5:O38" si="3">10^I5</f>
        <v>479.20111482930423</v>
      </c>
      <c r="O5">
        <f t="shared" si="3"/>
        <v>620.72251059871746</v>
      </c>
      <c r="P5">
        <f t="shared" ref="P5:P38" si="4">N5^2+O5^2</f>
        <v>614930.14361762302</v>
      </c>
      <c r="Q5">
        <f t="shared" ref="Q5:Q38" si="5">O5/2/PI()/H5/P5*(M5-K5)/2/PI()</f>
        <v>-2.6020426204196974E-22</v>
      </c>
      <c r="T5">
        <f t="shared" ref="T5:T38" si="6">(M5-K5)/(2*PI()*H5)^2</f>
        <v>-1.1811102282263727E-20</v>
      </c>
      <c r="W5" s="11">
        <v>1.36375955363524</v>
      </c>
    </row>
    <row r="6" spans="1:23">
      <c r="A6">
        <v>4800</v>
      </c>
      <c r="B6">
        <v>21.632033329999999</v>
      </c>
      <c r="C6">
        <v>29.828299999999999</v>
      </c>
      <c r="D6" s="4"/>
      <c r="E6" s="1"/>
      <c r="F6" s="2"/>
      <c r="G6">
        <f t="shared" si="0"/>
        <v>1.3116542796855051</v>
      </c>
      <c r="H6">
        <v>20.4953</v>
      </c>
      <c r="I6">
        <v>2.68967561262602</v>
      </c>
      <c r="J6">
        <v>2.8133908807003598</v>
      </c>
      <c r="K6">
        <f t="shared" si="1"/>
        <v>7.1696144958077541E-16</v>
      </c>
      <c r="L6" s="3">
        <v>427.39400000000001</v>
      </c>
      <c r="M6">
        <f t="shared" si="2"/>
        <v>4.7090504684058249E-16</v>
      </c>
      <c r="N6">
        <f t="shared" si="3"/>
        <v>489.41312569497188</v>
      </c>
      <c r="O6">
        <f t="shared" si="3"/>
        <v>650.71509391969062</v>
      </c>
      <c r="P6">
        <f t="shared" si="4"/>
        <v>662955.3410574341</v>
      </c>
      <c r="Q6">
        <f t="shared" si="5"/>
        <v>-2.9848826454954165E-22</v>
      </c>
      <c r="T6">
        <f t="shared" si="6"/>
        <v>-1.4837692772720279E-20</v>
      </c>
      <c r="W6" s="11">
        <v>1.2955715712626199</v>
      </c>
    </row>
    <row r="7" spans="1:23">
      <c r="A7">
        <v>1200</v>
      </c>
      <c r="B7">
        <v>46.428199999999997</v>
      </c>
      <c r="C7">
        <v>56.7211</v>
      </c>
      <c r="D7" s="4"/>
      <c r="E7" s="1"/>
      <c r="F7" s="2"/>
      <c r="G7">
        <f t="shared" si="0"/>
        <v>1.2840267085035566</v>
      </c>
      <c r="H7">
        <v>19.232099999999999</v>
      </c>
      <c r="I7">
        <v>2.6989708565367598</v>
      </c>
      <c r="J7">
        <v>2.8339143601392598</v>
      </c>
      <c r="K7">
        <f t="shared" si="1"/>
        <v>7.05328955217518E-16</v>
      </c>
      <c r="L7" s="3">
        <v>386.21100000000001</v>
      </c>
      <c r="M7">
        <f t="shared" si="2"/>
        <v>3.9930246561521852E-16</v>
      </c>
      <c r="N7">
        <f t="shared" si="3"/>
        <v>500.00098113332405</v>
      </c>
      <c r="O7">
        <f t="shared" si="3"/>
        <v>682.20415494757378</v>
      </c>
      <c r="P7">
        <f t="shared" si="4"/>
        <v>715403.49016201985</v>
      </c>
      <c r="Q7">
        <f t="shared" si="5"/>
        <v>-3.8435796110264535E-22</v>
      </c>
      <c r="T7">
        <f t="shared" si="6"/>
        <v>-2.0957808457982259E-20</v>
      </c>
      <c r="W7" s="11">
        <v>1.2307929882431701</v>
      </c>
    </row>
    <row r="8" spans="1:23">
      <c r="A8">
        <v>340</v>
      </c>
      <c r="B8">
        <v>99.812550000000002</v>
      </c>
      <c r="C8">
        <v>117.848</v>
      </c>
      <c r="D8" s="4"/>
      <c r="E8" s="1"/>
      <c r="F8" s="2"/>
      <c r="G8">
        <f t="shared" si="0"/>
        <v>1.2560463071607584</v>
      </c>
      <c r="H8">
        <v>18.0321</v>
      </c>
      <c r="I8">
        <v>2.7084235008507598</v>
      </c>
      <c r="J8">
        <v>2.85438713298345</v>
      </c>
      <c r="K8">
        <f t="shared" si="1"/>
        <v>6.9324075153251975E-16</v>
      </c>
      <c r="L8" s="3">
        <v>500.101</v>
      </c>
      <c r="M8">
        <f t="shared" si="2"/>
        <v>4.8479114030946276E-16</v>
      </c>
      <c r="N8">
        <f t="shared" si="3"/>
        <v>511.00306006623322</v>
      </c>
      <c r="O8">
        <f t="shared" si="3"/>
        <v>715.13351679830089</v>
      </c>
      <c r="P8">
        <f t="shared" si="4"/>
        <v>772540.07424535998</v>
      </c>
      <c r="Q8">
        <f t="shared" si="5"/>
        <v>-2.710573334350841E-22</v>
      </c>
      <c r="T8">
        <f t="shared" si="6"/>
        <v>-1.6238605769989956E-20</v>
      </c>
      <c r="W8" s="11">
        <v>1.16925333459751</v>
      </c>
    </row>
    <row r="9" spans="1:23">
      <c r="A9">
        <v>94</v>
      </c>
      <c r="B9">
        <v>234.95849999999999</v>
      </c>
      <c r="C9">
        <v>259.53899999999999</v>
      </c>
      <c r="D9" s="4"/>
      <c r="F9" s="2"/>
      <c r="G9">
        <f t="shared" si="0"/>
        <v>1.22768107275287</v>
      </c>
      <c r="H9">
        <v>16.891999999999999</v>
      </c>
      <c r="I9">
        <v>2.7180574740469599</v>
      </c>
      <c r="J9">
        <v>2.8747265604215699</v>
      </c>
      <c r="K9">
        <f t="shared" si="1"/>
        <v>6.8054724064874579E-16</v>
      </c>
      <c r="L9" s="3">
        <v>457.52300000000002</v>
      </c>
      <c r="M9">
        <f t="shared" si="2"/>
        <v>4.1547476250684732E-16</v>
      </c>
      <c r="N9">
        <f t="shared" si="3"/>
        <v>522.46532690237041</v>
      </c>
      <c r="O9">
        <f t="shared" si="3"/>
        <v>749.42221112216077</v>
      </c>
      <c r="P9">
        <f t="shared" si="4"/>
        <v>834603.66833842942</v>
      </c>
      <c r="Q9">
        <f t="shared" si="5"/>
        <v>-3.56919355424852E-22</v>
      </c>
      <c r="T9">
        <f t="shared" si="6"/>
        <v>-2.3531128532786865E-20</v>
      </c>
      <c r="W9" s="11">
        <v>1.1107906638458001</v>
      </c>
    </row>
    <row r="10" spans="1:23">
      <c r="A10">
        <v>24</v>
      </c>
      <c r="B10">
        <v>463.15199999999999</v>
      </c>
      <c r="C10">
        <v>566.6825</v>
      </c>
      <c r="D10" s="4">
        <f>LOG10(A10)</f>
        <v>1.3802112417116059</v>
      </c>
      <c r="E10" s="4">
        <f t="shared" ref="E10:F15" si="7">LOG10(B10)</f>
        <v>2.6657235437778501</v>
      </c>
      <c r="F10" s="4">
        <f t="shared" si="7"/>
        <v>2.7533398011878449</v>
      </c>
      <c r="G10">
        <f t="shared" si="0"/>
        <v>1.1989043994567323</v>
      </c>
      <c r="H10">
        <v>15.808999999999999</v>
      </c>
      <c r="I10">
        <v>2.7278960638418801</v>
      </c>
      <c r="J10">
        <v>2.8948365081846701</v>
      </c>
      <c r="K10">
        <f t="shared" si="1"/>
        <v>6.6710093890849168E-16</v>
      </c>
      <c r="L10" s="3">
        <v>430.89800000000002</v>
      </c>
      <c r="M10">
        <f t="shared" si="2"/>
        <v>3.6620942892322897E-16</v>
      </c>
      <c r="N10">
        <f t="shared" si="3"/>
        <v>534.43644177379201</v>
      </c>
      <c r="O10">
        <f t="shared" si="3"/>
        <v>784.94008529215637</v>
      </c>
      <c r="P10">
        <f t="shared" si="4"/>
        <v>901753.24779428949</v>
      </c>
      <c r="Q10">
        <f t="shared" si="5"/>
        <v>-4.1965711494165762E-22</v>
      </c>
      <c r="T10">
        <f t="shared" si="6"/>
        <v>-3.0495896017922631E-20</v>
      </c>
      <c r="W10" s="11">
        <v>1.05525112683278</v>
      </c>
    </row>
    <row r="11" spans="1:23">
      <c r="A11">
        <v>6</v>
      </c>
      <c r="B11">
        <v>756.42833329999996</v>
      </c>
      <c r="C11">
        <v>1255.4533329999999</v>
      </c>
      <c r="D11" s="4">
        <f t="shared" ref="D11:D15" si="8">LOG10(A11)</f>
        <v>0.77815125038364363</v>
      </c>
      <c r="E11" s="4">
        <f t="shared" si="7"/>
        <v>2.878767787710534</v>
      </c>
      <c r="F11" s="4">
        <f t="shared" si="7"/>
        <v>3.0988005740005438</v>
      </c>
      <c r="G11">
        <f t="shared" si="0"/>
        <v>1.1696773724418428</v>
      </c>
      <c r="H11">
        <v>14.780099999999999</v>
      </c>
      <c r="I11">
        <v>2.7379681412843602</v>
      </c>
      <c r="J11">
        <v>2.9146183137560699</v>
      </c>
      <c r="K11">
        <f t="shared" si="1"/>
        <v>6.5274917328437836E-16</v>
      </c>
      <c r="L11" s="3">
        <v>584.654</v>
      </c>
      <c r="M11">
        <f t="shared" si="2"/>
        <v>4.6454409292203359E-16</v>
      </c>
      <c r="N11">
        <f t="shared" si="3"/>
        <v>546.97583669493883</v>
      </c>
      <c r="O11">
        <f t="shared" si="3"/>
        <v>821.52032707357228</v>
      </c>
      <c r="P11">
        <f t="shared" si="4"/>
        <v>974078.21372319758</v>
      </c>
      <c r="Q11">
        <f t="shared" si="5"/>
        <v>-2.7203119985838398E-22</v>
      </c>
      <c r="T11">
        <f t="shared" si="6"/>
        <v>-2.1823121012054001E-20</v>
      </c>
      <c r="U11">
        <f>(T11+T12)*(H11-H12)/2</f>
        <v>-2.6299530731348234E-20</v>
      </c>
      <c r="V11">
        <f>T11*W11*2</f>
        <v>-4.3754858615635592E-20</v>
      </c>
      <c r="W11" s="11">
        <v>1.0024885668614401</v>
      </c>
    </row>
    <row r="12" spans="1:23">
      <c r="A12">
        <v>1.6</v>
      </c>
      <c r="B12">
        <v>1460.5</v>
      </c>
      <c r="C12">
        <v>727.06700000000001</v>
      </c>
      <c r="D12" s="4">
        <f t="shared" si="8"/>
        <v>0.20411998265592479</v>
      </c>
      <c r="E12" s="4">
        <f t="shared" si="7"/>
        <v>3.1645015613095686</v>
      </c>
      <c r="F12" s="4">
        <f t="shared" si="7"/>
        <v>2.8615744334031272</v>
      </c>
      <c r="G12">
        <f t="shared" si="0"/>
        <v>1.1399640487494762</v>
      </c>
      <c r="H12">
        <v>13.8027</v>
      </c>
      <c r="I12">
        <v>2.7483031979466501</v>
      </c>
      <c r="J12">
        <v>2.9339580126928602</v>
      </c>
      <c r="K12">
        <f t="shared" si="1"/>
        <v>6.3734224484576301E-16</v>
      </c>
      <c r="L12" s="3">
        <v>534.65300000000002</v>
      </c>
      <c r="M12">
        <f t="shared" si="2"/>
        <v>3.9672238032736863E-16</v>
      </c>
      <c r="N12">
        <f t="shared" si="3"/>
        <v>560.14852659182986</v>
      </c>
      <c r="O12">
        <f t="shared" si="3"/>
        <v>858.93047665305608</v>
      </c>
      <c r="P12">
        <f t="shared" si="4"/>
        <v>1051527.9355664439</v>
      </c>
      <c r="Q12">
        <f t="shared" si="5"/>
        <v>-3.6069896009131496E-22</v>
      </c>
      <c r="T12">
        <f t="shared" si="6"/>
        <v>-3.1992165935660855E-20</v>
      </c>
      <c r="U12">
        <f t="shared" ref="U12:U37" si="9">(T12+T13)*(H12-H13)/2</f>
        <v>-2.2936776131591956E-20</v>
      </c>
      <c r="V12">
        <f t="shared" ref="V12:V38" si="10">T12*W12*2</f>
        <v>-6.0936382880672869E-20</v>
      </c>
      <c r="W12" s="11">
        <v>0.95236413507015205</v>
      </c>
    </row>
    <row r="13" spans="1:23">
      <c r="A13">
        <v>0.5</v>
      </c>
      <c r="B13">
        <v>2234.2950000000001</v>
      </c>
      <c r="C13">
        <v>944.86749999999904</v>
      </c>
      <c r="D13" s="4">
        <f t="shared" si="8"/>
        <v>-0.3010299956639812</v>
      </c>
      <c r="E13" s="4">
        <f t="shared" si="7"/>
        <v>3.3491405136381314</v>
      </c>
      <c r="F13" s="4">
        <f t="shared" si="7"/>
        <v>2.9753709110982571</v>
      </c>
      <c r="G13">
        <f t="shared" si="0"/>
        <v>1.10972025158662</v>
      </c>
      <c r="H13">
        <v>12.8742</v>
      </c>
      <c r="I13">
        <v>2.7589354896281399</v>
      </c>
      <c r="J13">
        <v>2.9527316402606898</v>
      </c>
      <c r="K13">
        <f t="shared" si="1"/>
        <v>6.2072971511046023E-16</v>
      </c>
      <c r="L13" s="3">
        <v>732.23800000000006</v>
      </c>
      <c r="M13">
        <f t="shared" si="2"/>
        <v>5.0678430800459965E-16</v>
      </c>
      <c r="N13">
        <f t="shared" si="3"/>
        <v>574.03118892517136</v>
      </c>
      <c r="O13">
        <f t="shared" si="3"/>
        <v>896.87442557698125</v>
      </c>
      <c r="P13">
        <f t="shared" si="4"/>
        <v>1133895.5411128858</v>
      </c>
      <c r="Q13">
        <f t="shared" si="5"/>
        <v>-1.7732722950111667E-22</v>
      </c>
      <c r="T13">
        <f t="shared" si="6"/>
        <v>-1.7413921585269603E-20</v>
      </c>
      <c r="U13">
        <f t="shared" si="9"/>
        <v>-1.9188875145509029E-20</v>
      </c>
      <c r="V13">
        <f t="shared" si="10"/>
        <v>-3.1510349186506794E-20</v>
      </c>
      <c r="W13" s="11">
        <v>0.90474592504083995</v>
      </c>
    </row>
    <row r="14" spans="1:23">
      <c r="A14">
        <v>0.2</v>
      </c>
      <c r="B14">
        <v>3093.06</v>
      </c>
      <c r="C14">
        <v>797.6155</v>
      </c>
      <c r="D14" s="4">
        <f t="shared" si="8"/>
        <v>-0.69897000433601875</v>
      </c>
      <c r="E14" s="4">
        <f t="shared" si="7"/>
        <v>3.4903883446446842</v>
      </c>
      <c r="F14" s="4">
        <f t="shared" si="7"/>
        <v>2.9017935849965055</v>
      </c>
      <c r="G14">
        <f t="shared" si="0"/>
        <v>1.0788916198402232</v>
      </c>
      <c r="H14">
        <v>11.992000000000001</v>
      </c>
      <c r="I14">
        <v>2.7699051659951399</v>
      </c>
      <c r="J14">
        <v>2.97080284438124</v>
      </c>
      <c r="K14">
        <f t="shared" si="1"/>
        <v>6.0276094970594676E-16</v>
      </c>
      <c r="L14" s="3">
        <v>705.23500000000001</v>
      </c>
      <c r="M14">
        <f t="shared" si="2"/>
        <v>4.5464887605118172E-16</v>
      </c>
      <c r="N14">
        <f t="shared" si="3"/>
        <v>588.7150875107817</v>
      </c>
      <c r="O14">
        <f t="shared" si="3"/>
        <v>934.98112666184056</v>
      </c>
      <c r="P14">
        <f t="shared" si="4"/>
        <v>1220775.1614766722</v>
      </c>
      <c r="Q14">
        <f t="shared" si="5"/>
        <v>-2.3961073197575511E-22</v>
      </c>
      <c r="T14">
        <f t="shared" si="6"/>
        <v>-2.6088402480722337E-20</v>
      </c>
      <c r="U14">
        <f t="shared" si="9"/>
        <v>-2.5153724668473596E-20</v>
      </c>
      <c r="V14">
        <f t="shared" si="10"/>
        <v>-4.4846413924616971E-20</v>
      </c>
      <c r="W14" s="11">
        <v>0.85950862567678499</v>
      </c>
    </row>
    <row r="15" spans="1:23">
      <c r="A15">
        <v>0.1</v>
      </c>
      <c r="B15">
        <v>1061.0250000000001</v>
      </c>
      <c r="C15">
        <v>631.10599999999999</v>
      </c>
      <c r="D15" s="4">
        <f t="shared" si="8"/>
        <v>-1</v>
      </c>
      <c r="E15" s="4">
        <f t="shared" si="7"/>
        <v>3.0257256169212607</v>
      </c>
      <c r="F15" s="4">
        <f t="shared" si="7"/>
        <v>2.8001023090838308</v>
      </c>
      <c r="G15">
        <f t="shared" si="0"/>
        <v>1.0474306401555422</v>
      </c>
      <c r="H15">
        <v>11.154</v>
      </c>
      <c r="I15">
        <v>2.7812526593522202</v>
      </c>
      <c r="J15">
        <v>2.9880092733117798</v>
      </c>
      <c r="K15">
        <f t="shared" si="1"/>
        <v>5.8329809454330986E-16</v>
      </c>
      <c r="L15" s="3">
        <v>694.72799999999995</v>
      </c>
      <c r="M15">
        <f t="shared" si="2"/>
        <v>4.1657776658554954E-16</v>
      </c>
      <c r="N15">
        <f t="shared" si="3"/>
        <v>604.30009058878056</v>
      </c>
      <c r="O15">
        <f t="shared" si="3"/>
        <v>972.76799467084538</v>
      </c>
      <c r="P15">
        <f t="shared" si="4"/>
        <v>1311456.1709415463</v>
      </c>
      <c r="Q15">
        <f t="shared" si="5"/>
        <v>-2.808365772734795E-22</v>
      </c>
      <c r="T15">
        <f t="shared" si="6"/>
        <v>-3.3944353291290945E-20</v>
      </c>
      <c r="U15">
        <f t="shared" si="9"/>
        <v>-2.7024789560994768E-20</v>
      </c>
      <c r="V15">
        <f t="shared" si="10"/>
        <v>-5.5433382248373896E-20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2.7930280960801102</v>
      </c>
      <c r="J16">
        <v>3.0041728284330702</v>
      </c>
      <c r="K16">
        <f t="shared" si="1"/>
        <v>5.6220562499900004E-16</v>
      </c>
      <c r="L16" s="3">
        <v>751.42700000000002</v>
      </c>
      <c r="M16">
        <f t="shared" si="2"/>
        <v>4.1841683880408438E-16</v>
      </c>
      <c r="N16">
        <f t="shared" si="3"/>
        <v>620.90920179175316</v>
      </c>
      <c r="O16">
        <f t="shared" si="3"/>
        <v>1009.6546003826837</v>
      </c>
      <c r="P16">
        <f t="shared" si="4"/>
        <v>1404930.6489435888</v>
      </c>
      <c r="Q16">
        <f t="shared" si="5"/>
        <v>-2.527036463962836E-22</v>
      </c>
      <c r="T16">
        <f t="shared" si="6"/>
        <v>-3.3948598752409085E-20</v>
      </c>
      <c r="U16">
        <f t="shared" si="9"/>
        <v>-3.5849495393612189E-20</v>
      </c>
      <c r="V16">
        <f t="shared" si="10"/>
        <v>-5.2668299409099881E-20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2.8052879472386101</v>
      </c>
      <c r="J17">
        <v>3.0190867598878501</v>
      </c>
      <c r="K17">
        <f t="shared" si="1"/>
        <v>5.3936170610616871E-16</v>
      </c>
      <c r="L17" s="3">
        <v>615.86599999999999</v>
      </c>
      <c r="M17">
        <f t="shared" si="2"/>
        <v>3.1789198469689313E-16</v>
      </c>
      <c r="N17">
        <f t="shared" si="3"/>
        <v>638.68680989537609</v>
      </c>
      <c r="O17">
        <f t="shared" si="3"/>
        <v>1044.9289459421473</v>
      </c>
      <c r="P17">
        <f t="shared" si="4"/>
        <v>1499797.3432020992</v>
      </c>
      <c r="Q17">
        <f t="shared" si="5"/>
        <v>-4.0706718863362691E-22</v>
      </c>
      <c r="T17">
        <f t="shared" si="6"/>
        <v>-6.0851209248469282E-20</v>
      </c>
      <c r="U17">
        <f t="shared" si="9"/>
        <v>-3.2659710023733639E-20</v>
      </c>
      <c r="V17">
        <f t="shared" si="10"/>
        <v>-8.9685092273773156E-20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2.81809617270534</v>
      </c>
      <c r="J18">
        <v>3.0325094465148399</v>
      </c>
      <c r="K18">
        <f t="shared" si="1"/>
        <v>5.1466442894612843E-16</v>
      </c>
      <c r="L18" s="3">
        <v>881.63</v>
      </c>
      <c r="M18">
        <f t="shared" si="2"/>
        <v>4.2101839021685617E-16</v>
      </c>
      <c r="N18">
        <f t="shared" si="3"/>
        <v>657.80348907250118</v>
      </c>
      <c r="O18">
        <f t="shared" si="3"/>
        <v>1077.7286955519046</v>
      </c>
      <c r="P18">
        <f t="shared" si="4"/>
        <v>1594204.571451966</v>
      </c>
      <c r="Q18">
        <f t="shared" si="5"/>
        <v>-1.8052236256107575E-22</v>
      </c>
      <c r="T18">
        <f t="shared" si="6"/>
        <v>-3.0060870317657432E-20</v>
      </c>
      <c r="U18">
        <f t="shared" si="9"/>
        <v>-3.6631336341587307E-20</v>
      </c>
      <c r="V18">
        <f t="shared" si="10"/>
        <v>-4.2089735836213641E-20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2.8315283179192199</v>
      </c>
      <c r="J19">
        <v>3.0441588293472899</v>
      </c>
      <c r="K19">
        <f t="shared" si="1"/>
        <v>4.8803428877442026E-16</v>
      </c>
      <c r="L19" s="3">
        <v>641.69200000000001</v>
      </c>
      <c r="M19">
        <f t="shared" si="2"/>
        <v>2.8289034919856192E-16</v>
      </c>
      <c r="N19">
        <f t="shared" si="3"/>
        <v>678.46635806046049</v>
      </c>
      <c r="O19">
        <f t="shared" si="3"/>
        <v>1107.0285703257471</v>
      </c>
      <c r="P19">
        <f t="shared" si="4"/>
        <v>1685828.8545372926</v>
      </c>
      <c r="Q19">
        <f t="shared" si="5"/>
        <v>-4.1610548309220196E-22</v>
      </c>
      <c r="T19">
        <f t="shared" si="6"/>
        <v>-7.727112400267951E-20</v>
      </c>
      <c r="U19">
        <f t="shared" si="9"/>
        <v>-5.4501580678134565E-20</v>
      </c>
      <c r="V19">
        <f t="shared" si="10"/>
        <v>-1.0278162585952688E-19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2.8456717569212402</v>
      </c>
      <c r="J20">
        <v>3.0536993927915299</v>
      </c>
      <c r="K20">
        <f t="shared" si="1"/>
        <v>4.5942650198253623E-16</v>
      </c>
      <c r="L20" s="3">
        <v>627.88199999999904</v>
      </c>
      <c r="M20">
        <f t="shared" si="2"/>
        <v>2.5491458473926204E-16</v>
      </c>
      <c r="N20">
        <f t="shared" si="3"/>
        <v>700.92533346132029</v>
      </c>
      <c r="O20">
        <f t="shared" si="3"/>
        <v>1131.6168167186424</v>
      </c>
      <c r="P20">
        <f t="shared" si="4"/>
        <v>1771852.9429682968</v>
      </c>
      <c r="Q20">
        <f t="shared" si="5"/>
        <v>-4.3809126620860458E-22</v>
      </c>
      <c r="T20">
        <f t="shared" si="6"/>
        <v>-9.0829488785348934E-20</v>
      </c>
      <c r="U20">
        <f t="shared" si="9"/>
        <v>-5.9319122018526689E-20</v>
      </c>
      <c r="V20">
        <f t="shared" si="10"/>
        <v>-1.1477537681814541E-19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2.8606306557341501</v>
      </c>
      <c r="J21">
        <v>3.0607297369512398</v>
      </c>
      <c r="K21">
        <f t="shared" si="1"/>
        <v>4.288373428576804E-16</v>
      </c>
      <c r="L21" s="3">
        <v>631.77</v>
      </c>
      <c r="M21">
        <f t="shared" si="2"/>
        <v>2.3557101802284662E-16</v>
      </c>
      <c r="N21">
        <f t="shared" si="3"/>
        <v>725.4887055989509</v>
      </c>
      <c r="O21">
        <f t="shared" si="3"/>
        <v>1150.0844644264398</v>
      </c>
      <c r="P21">
        <f t="shared" si="4"/>
        <v>1849028.1372666922</v>
      </c>
      <c r="Q21">
        <f t="shared" si="5"/>
        <v>-4.3900599728123652E-22</v>
      </c>
      <c r="R21">
        <f t="shared" ref="R21:R26" si="11">(Q21+Q22)*(H21-H22)/2</f>
        <v>-2.6650301716154914E-22</v>
      </c>
      <c r="T21">
        <f t="shared" si="6"/>
        <v>-1.0175881035599943E-19</v>
      </c>
      <c r="U21">
        <f t="shared" si="9"/>
        <v>-6.561222989667039E-20</v>
      </c>
      <c r="V21">
        <f t="shared" si="10"/>
        <v>-1.221567535083807E-19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2.87652908509927</v>
      </c>
      <c r="J22">
        <v>3.0647627515664899</v>
      </c>
      <c r="K22">
        <f t="shared" si="1"/>
        <v>3.9631807834850165E-16</v>
      </c>
      <c r="L22" s="3">
        <v>589.62900000000002</v>
      </c>
      <c r="M22">
        <f t="shared" si="2"/>
        <v>2.0130750552593082E-16</v>
      </c>
      <c r="N22">
        <f t="shared" si="3"/>
        <v>752.53912672066213</v>
      </c>
      <c r="O22">
        <f t="shared" si="3"/>
        <v>1160.8143054976549</v>
      </c>
      <c r="P22">
        <f t="shared" si="4"/>
        <v>1913804.9890934997</v>
      </c>
      <c r="Q22">
        <f t="shared" si="5"/>
        <v>-4.7177291376605943E-22</v>
      </c>
      <c r="R22">
        <f t="shared" si="11"/>
        <v>-2.0654520256195687E-22</v>
      </c>
      <c r="T22">
        <f t="shared" si="6"/>
        <v>-1.2247217934589192E-19</v>
      </c>
      <c r="U22">
        <f t="shared" si="9"/>
        <v>-5.6022035911281816E-20</v>
      </c>
      <c r="V22">
        <f t="shared" si="10"/>
        <v>-1.3967108628341831E-19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2.8935162723269898</v>
      </c>
      <c r="J23">
        <v>3.0652070169397398</v>
      </c>
      <c r="K23">
        <f t="shared" si="1"/>
        <v>3.6199398881397402E-16</v>
      </c>
      <c r="L23" s="3">
        <v>825.55899999999997</v>
      </c>
      <c r="M23">
        <f t="shared" si="2"/>
        <v>2.5718311854619276E-16</v>
      </c>
      <c r="N23">
        <f t="shared" si="3"/>
        <v>782.55752570944423</v>
      </c>
      <c r="O23">
        <f t="shared" si="3"/>
        <v>1162.0023783077327</v>
      </c>
      <c r="P23">
        <f t="shared" si="4"/>
        <v>1962645.8082373147</v>
      </c>
      <c r="Q23">
        <f t="shared" si="5"/>
        <v>-2.7124889557978187E-22</v>
      </c>
      <c r="R23">
        <f t="shared" si="11"/>
        <v>-1.6464204216129625E-22</v>
      </c>
      <c r="T23">
        <f t="shared" si="6"/>
        <v>-7.9060434192067093E-20</v>
      </c>
      <c r="U23">
        <f t="shared" si="9"/>
        <v>-5.1437671334094846E-20</v>
      </c>
      <c r="V23">
        <f t="shared" si="10"/>
        <v>-8.5654831222958288E-20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2.9117435523638302</v>
      </c>
      <c r="J24">
        <v>3.0616622290102402</v>
      </c>
      <c r="K24">
        <f t="shared" si="1"/>
        <v>3.2632583217325241E-16</v>
      </c>
      <c r="L24" s="3">
        <v>705.005</v>
      </c>
      <c r="M24">
        <f t="shared" si="2"/>
        <v>1.9960959903760456E-16</v>
      </c>
      <c r="N24">
        <f t="shared" si="3"/>
        <v>816.10032792478546</v>
      </c>
      <c r="O24">
        <f t="shared" si="3"/>
        <v>1152.5565124148286</v>
      </c>
      <c r="P24">
        <f t="shared" si="4"/>
        <v>1994406.2595487754</v>
      </c>
      <c r="Q24">
        <f t="shared" si="5"/>
        <v>-3.5219447364337041E-22</v>
      </c>
      <c r="R24">
        <f t="shared" si="11"/>
        <v>-9.8382668295896745E-23</v>
      </c>
      <c r="T24">
        <f t="shared" si="6"/>
        <v>-1.1571651767606182E-19</v>
      </c>
      <c r="U24">
        <f t="shared" si="9"/>
        <v>-3.2733791504773572E-20</v>
      </c>
      <c r="V24">
        <f t="shared" si="10"/>
        <v>-1.190999633865028E-19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2.93155484782808</v>
      </c>
      <c r="J25">
        <v>3.05404037657524</v>
      </c>
      <c r="K25">
        <f t="shared" si="1"/>
        <v>2.8979972802519933E-16</v>
      </c>
      <c r="L25" s="3">
        <v>1085.3599999999999</v>
      </c>
      <c r="M25">
        <f t="shared" si="2"/>
        <v>2.7773550920173057E-16</v>
      </c>
      <c r="N25">
        <f t="shared" si="3"/>
        <v>854.19071788271469</v>
      </c>
      <c r="O25">
        <f t="shared" si="3"/>
        <v>1132.5056479579259</v>
      </c>
      <c r="P25">
        <f t="shared" si="4"/>
        <v>2012210.8251735892</v>
      </c>
      <c r="Q25">
        <f t="shared" si="5"/>
        <v>-3.6132616531868089E-23</v>
      </c>
      <c r="R25">
        <f t="shared" si="11"/>
        <v>-4.2273564195841693E-23</v>
      </c>
      <c r="T25">
        <f t="shared" si="6"/>
        <v>-1.3487316958923567E-20</v>
      </c>
      <c r="U25">
        <f t="shared" si="9"/>
        <v>-1.7590990986954893E-20</v>
      </c>
      <c r="V25">
        <f t="shared" si="10"/>
        <v>-1.3187590097873233E-20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2.9524168915600302</v>
      </c>
      <c r="J26">
        <v>3.0427589320502202</v>
      </c>
      <c r="K26">
        <f t="shared" si="1"/>
        <v>2.5448774207621335E-16</v>
      </c>
      <c r="L26" s="3">
        <v>910.13199999999904</v>
      </c>
      <c r="M26">
        <f t="shared" si="2"/>
        <v>2.098999430535509E-16</v>
      </c>
      <c r="N26">
        <f t="shared" si="3"/>
        <v>896.22466417375404</v>
      </c>
      <c r="O26">
        <f t="shared" si="3"/>
        <v>1103.4659385887321</v>
      </c>
      <c r="P26">
        <f t="shared" si="4"/>
        <v>2020855.7262988696</v>
      </c>
      <c r="Q26">
        <f t="shared" si="5"/>
        <v>-1.4375489068447963E-22</v>
      </c>
      <c r="R26">
        <f t="shared" si="11"/>
        <v>-5.1093381873456885E-23</v>
      </c>
      <c r="T26">
        <f t="shared" si="6"/>
        <v>-6.1367963836629221E-20</v>
      </c>
      <c r="U26">
        <f t="shared" si="9"/>
        <v>-2.3097211965349475E-20</v>
      </c>
      <c r="V26">
        <f t="shared" si="10"/>
        <v>-5.7003981901327606E-20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2.9751505623255601</v>
      </c>
      <c r="J27">
        <v>3.0277042557419702</v>
      </c>
      <c r="K27">
        <f t="shared" si="1"/>
        <v>2.2003214086293991E-16</v>
      </c>
      <c r="L27" s="3">
        <v>949.44500000000005</v>
      </c>
      <c r="M27">
        <f t="shared" si="2"/>
        <v>1.9599801832600757E-16</v>
      </c>
      <c r="N27">
        <f t="shared" si="3"/>
        <v>944.38822247268342</v>
      </c>
      <c r="O27">
        <f t="shared" si="3"/>
        <v>1065.8700417783421</v>
      </c>
      <c r="P27">
        <f t="shared" si="4"/>
        <v>2027948.060705679</v>
      </c>
      <c r="Q27">
        <f t="shared" si="5"/>
        <v>-8.3326806530884198E-23</v>
      </c>
      <c r="R27">
        <f>(Q27+Q28)*(H27-H28)/2</f>
        <v>5.083470719802354E-23</v>
      </c>
      <c r="T27">
        <f t="shared" si="6"/>
        <v>-4.1286311564923956E-20</v>
      </c>
      <c r="U27">
        <f t="shared" si="9"/>
        <v>3.145540844476693E-20</v>
      </c>
      <c r="V27">
        <f t="shared" si="10"/>
        <v>-3.6432851955385333E-20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3.0000062553508702</v>
      </c>
      <c r="J28">
        <v>3.0090902943289</v>
      </c>
      <c r="K28">
        <f t="shared" si="1"/>
        <v>1.8719546253180603E-16</v>
      </c>
      <c r="L28" s="3">
        <v>1490.91</v>
      </c>
      <c r="M28">
        <f t="shared" si="2"/>
        <v>2.7331058450684779E-16</v>
      </c>
      <c r="N28">
        <f t="shared" si="3"/>
        <v>1000.014403581396</v>
      </c>
      <c r="O28">
        <f t="shared" si="3"/>
        <v>1021.1517696867766</v>
      </c>
      <c r="P28">
        <f t="shared" si="4"/>
        <v>2042779.7441046908</v>
      </c>
      <c r="Q28">
        <f t="shared" si="5"/>
        <v>3.1976730512634267E-22</v>
      </c>
      <c r="R28">
        <f t="shared" ref="R28:R37" si="12">(Q28+Q29)*(H28-H29)/2</f>
        <v>1.311035945937905E-22</v>
      </c>
      <c r="T28">
        <f t="shared" si="6"/>
        <v>1.8759053688942139E-19</v>
      </c>
      <c r="U28">
        <f t="shared" si="9"/>
        <v>8.5188076555645711E-20</v>
      </c>
      <c r="V28">
        <f t="shared" si="10"/>
        <v>1.572612102214352E-19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3.0272920249134798</v>
      </c>
      <c r="J29">
        <v>2.9873683515438101</v>
      </c>
      <c r="K29">
        <f t="shared" si="1"/>
        <v>1.5665355340497634E-16</v>
      </c>
      <c r="L29" s="3">
        <v>1473.55</v>
      </c>
      <c r="M29">
        <f t="shared" si="2"/>
        <v>2.3764942932473746E-16</v>
      </c>
      <c r="N29">
        <f t="shared" si="3"/>
        <v>1064.8588016094586</v>
      </c>
      <c r="O29">
        <f t="shared" si="3"/>
        <v>971.33346491009024</v>
      </c>
      <c r="P29">
        <f t="shared" si="4"/>
        <v>2077412.9674193738</v>
      </c>
      <c r="Q29">
        <f t="shared" si="5"/>
        <v>3.1976242459946447E-22</v>
      </c>
      <c r="R29">
        <f t="shared" si="12"/>
        <v>1.0301701107883432E-22</v>
      </c>
      <c r="T29">
        <f t="shared" si="6"/>
        <v>2.2796105606494777E-19</v>
      </c>
      <c r="U29">
        <f t="shared" si="9"/>
        <v>8.0850849226857824E-20</v>
      </c>
      <c r="V29">
        <f t="shared" si="10"/>
        <v>1.8154945565772026E-19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3.0573938357544499</v>
      </c>
      <c r="J30">
        <v>2.9633840497151001</v>
      </c>
      <c r="K30">
        <f t="shared" si="1"/>
        <v>1.2896599148072299E-16</v>
      </c>
      <c r="L30" s="3">
        <v>1276.9100000000001</v>
      </c>
      <c r="M30">
        <f t="shared" si="2"/>
        <v>1.791642845747847E-16</v>
      </c>
      <c r="N30">
        <f t="shared" si="3"/>
        <v>1141.2842810524296</v>
      </c>
      <c r="O30">
        <f t="shared" si="3"/>
        <v>919.14504373728573</v>
      </c>
      <c r="P30">
        <f t="shared" si="4"/>
        <v>2147357.4216041779</v>
      </c>
      <c r="Q30">
        <f t="shared" si="5"/>
        <v>2.0852993990737809E-22</v>
      </c>
      <c r="R30">
        <f t="shared" si="12"/>
        <v>1.2677580844982939E-22</v>
      </c>
      <c r="T30">
        <f t="shared" si="6"/>
        <v>1.8665868355996399E-19</v>
      </c>
      <c r="U30">
        <f t="shared" si="9"/>
        <v>1.3761058966263118E-19</v>
      </c>
      <c r="V30">
        <f t="shared" si="10"/>
        <v>1.4122321467338196E-19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3.0908057745548101</v>
      </c>
      <c r="J31">
        <v>2.9386565974198402</v>
      </c>
      <c r="K31">
        <f t="shared" si="1"/>
        <v>1.0455751671337443E-16</v>
      </c>
      <c r="L31" s="3">
        <v>1784.82</v>
      </c>
      <c r="M31">
        <f t="shared" si="2"/>
        <v>2.1492804405735059E-16</v>
      </c>
      <c r="N31">
        <f t="shared" si="3"/>
        <v>1232.5534866232858</v>
      </c>
      <c r="O31">
        <f t="shared" si="3"/>
        <v>868.2736019808051</v>
      </c>
      <c r="P31">
        <f t="shared" si="4"/>
        <v>2273087.1452839398</v>
      </c>
      <c r="Q31">
        <f t="shared" si="5"/>
        <v>4.7674470036197055E-22</v>
      </c>
      <c r="R31">
        <f t="shared" si="12"/>
        <v>1.610685770951417E-22</v>
      </c>
      <c r="T31">
        <f t="shared" si="6"/>
        <v>5.5718234164344846E-19</v>
      </c>
      <c r="U31">
        <f t="shared" si="9"/>
        <v>2.213169151392704E-19</v>
      </c>
      <c r="V31">
        <f t="shared" si="10"/>
        <v>4.0047816515942157E-19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3.1281767278769199</v>
      </c>
      <c r="J32">
        <v>2.9159017925995601</v>
      </c>
      <c r="K32">
        <f t="shared" si="1"/>
        <v>8.3717112581777399E-17</v>
      </c>
      <c r="L32" s="3">
        <v>1805.9</v>
      </c>
      <c r="M32">
        <f t="shared" si="2"/>
        <v>1.8348735759428072E-16</v>
      </c>
      <c r="N32">
        <f t="shared" si="3"/>
        <v>1343.3114849837775</v>
      </c>
      <c r="O32">
        <f t="shared" si="3"/>
        <v>823.95177299203863</v>
      </c>
      <c r="P32">
        <f t="shared" si="4"/>
        <v>2483382.2699060454</v>
      </c>
      <c r="Q32">
        <f t="shared" si="5"/>
        <v>4.43647168753124E-22</v>
      </c>
      <c r="R32">
        <f t="shared" si="12"/>
        <v>1.7831215454582036E-22</v>
      </c>
      <c r="T32">
        <f t="shared" si="6"/>
        <v>7.0748574486666707E-19</v>
      </c>
      <c r="U32">
        <f t="shared" si="9"/>
        <v>3.5613828295067772E-19</v>
      </c>
      <c r="V32">
        <f t="shared" si="10"/>
        <v>4.830841579852062E-19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3.1703852612733998</v>
      </c>
      <c r="J33">
        <v>2.9000743066077499</v>
      </c>
      <c r="K33">
        <f t="shared" si="1"/>
        <v>6.6626891137013156E-17</v>
      </c>
      <c r="L33" s="3">
        <v>2456.65</v>
      </c>
      <c r="M33">
        <f t="shared" si="2"/>
        <v>2.0602433896801636E-16</v>
      </c>
      <c r="N33">
        <f t="shared" si="3"/>
        <v>1480.4210827399397</v>
      </c>
      <c r="O33">
        <f t="shared" si="3"/>
        <v>794.4641537578392</v>
      </c>
      <c r="P33">
        <f t="shared" si="4"/>
        <v>2822819.8738270546</v>
      </c>
      <c r="Q33">
        <f t="shared" si="5"/>
        <v>6.3703255576699986E-22</v>
      </c>
      <c r="R33">
        <f t="shared" si="12"/>
        <v>1.9821610388109893E-22</v>
      </c>
      <c r="T33">
        <f t="shared" si="6"/>
        <v>1.4509280911980477E-18</v>
      </c>
      <c r="U33">
        <f t="shared" si="9"/>
        <v>5.6439600362735412E-19</v>
      </c>
      <c r="V33">
        <f t="shared" si="10"/>
        <v>9.4118412829135312E-19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3.2202247180931498</v>
      </c>
      <c r="J34">
        <v>2.8978539256523899</v>
      </c>
      <c r="K34">
        <f t="shared" si="1"/>
        <v>5.2689764208804139E-17</v>
      </c>
      <c r="L34" s="3">
        <v>2681.33</v>
      </c>
      <c r="M34">
        <f t="shared" si="2"/>
        <v>1.7874034700118987E-16</v>
      </c>
      <c r="N34">
        <f t="shared" si="3"/>
        <v>1660.445853896432</v>
      </c>
      <c r="O34">
        <f t="shared" si="3"/>
        <v>790.41272905804703</v>
      </c>
      <c r="P34">
        <f t="shared" si="4"/>
        <v>3381832.7159788408</v>
      </c>
      <c r="Q34">
        <f t="shared" si="5"/>
        <v>6.0181809348986829E-22</v>
      </c>
      <c r="R34">
        <f t="shared" si="12"/>
        <v>1.8972309209109483E-22</v>
      </c>
      <c r="T34">
        <f t="shared" si="6"/>
        <v>2.0765469314729149E-18</v>
      </c>
      <c r="U34">
        <f t="shared" si="9"/>
        <v>8.6300011745912847E-19</v>
      </c>
      <c r="V34">
        <f t="shared" si="10"/>
        <v>1.279658425126428E-18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3.2776141739547802</v>
      </c>
      <c r="J35">
        <v>2.9121684844166</v>
      </c>
      <c r="K35">
        <f t="shared" si="1"/>
        <v>4.1280693272903131E-17</v>
      </c>
      <c r="L35" s="3">
        <v>3354.98</v>
      </c>
      <c r="M35">
        <f t="shared" si="2"/>
        <v>1.6953853787387659E-16</v>
      </c>
      <c r="N35">
        <f t="shared" si="3"/>
        <v>1895.0216410571952</v>
      </c>
      <c r="O35">
        <f t="shared" si="3"/>
        <v>816.89922570734132</v>
      </c>
      <c r="P35">
        <f t="shared" si="4"/>
        <v>4258431.3650363591</v>
      </c>
      <c r="Q35">
        <f t="shared" si="5"/>
        <v>6.630025204507595E-22</v>
      </c>
      <c r="R35">
        <f t="shared" si="12"/>
        <v>1.9672490608031067E-22</v>
      </c>
      <c r="T35">
        <f t="shared" si="6"/>
        <v>3.6767871849212549E-18</v>
      </c>
      <c r="U35">
        <f t="shared" si="9"/>
        <v>1.5339669805824802E-18</v>
      </c>
      <c r="V35">
        <f t="shared" si="10"/>
        <v>2.152506177309539E-18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3.34438009629398</v>
      </c>
      <c r="J36">
        <v>2.94080198687552</v>
      </c>
      <c r="K36">
        <f t="shared" si="1"/>
        <v>3.0678235676153393E-17</v>
      </c>
      <c r="L36" s="3">
        <v>4258.6099999999997</v>
      </c>
      <c r="M36">
        <f t="shared" si="2"/>
        <v>1.497256689594674E-16</v>
      </c>
      <c r="N36">
        <f t="shared" si="3"/>
        <v>2209.9380336195304</v>
      </c>
      <c r="O36">
        <f t="shared" si="3"/>
        <v>872.57343474078061</v>
      </c>
      <c r="P36">
        <f t="shared" si="4"/>
        <v>5645210.5114534805</v>
      </c>
      <c r="Q36">
        <f t="shared" si="5"/>
        <v>7.12696123467502E-22</v>
      </c>
      <c r="R36">
        <f t="shared" si="12"/>
        <v>4.7401190645779472E-22</v>
      </c>
      <c r="T36">
        <f t="shared" si="6"/>
        <v>7.050254637333892E-18</v>
      </c>
      <c r="U36">
        <f t="shared" si="9"/>
        <v>9.1760136282227564E-18</v>
      </c>
      <c r="V36">
        <f t="shared" si="10"/>
        <v>3.9210675103711909E-18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3.4132227024727002</v>
      </c>
      <c r="J37">
        <v>2.9547780413029101</v>
      </c>
      <c r="K37">
        <f t="shared" si="1"/>
        <v>1.8556233172260928E-17</v>
      </c>
      <c r="L37" s="3">
        <v>17971.3</v>
      </c>
      <c r="M37">
        <f t="shared" si="2"/>
        <v>3.7007630038072835E-16</v>
      </c>
      <c r="N37">
        <f t="shared" si="3"/>
        <v>2589.5404688112922</v>
      </c>
      <c r="O37">
        <f t="shared" si="3"/>
        <v>901.11048144821609</v>
      </c>
      <c r="P37">
        <f t="shared" si="4"/>
        <v>7517719.9393872423</v>
      </c>
      <c r="Q37">
        <f t="shared" si="5"/>
        <v>2.7862568482263446E-21</v>
      </c>
      <c r="R37">
        <f t="shared" si="12"/>
        <v>1.6999675702974703E-21</v>
      </c>
      <c r="T37">
        <f t="shared" si="6"/>
        <v>6.0683149767418026E-17</v>
      </c>
      <c r="U37">
        <f t="shared" si="9"/>
        <v>5.545848754464464E-17</v>
      </c>
      <c r="V37">
        <f t="shared" si="10"/>
        <v>3.2062046187036844E-17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3.20716950088765</v>
      </c>
      <c r="J38">
        <v>2.8381266325627399</v>
      </c>
      <c r="K38">
        <f t="shared" si="1"/>
        <v>4.6468876227717795E-18</v>
      </c>
      <c r="L38" s="3">
        <v>34778.9</v>
      </c>
      <c r="M38">
        <f t="shared" si="2"/>
        <v>2.3461262527094365E-16</v>
      </c>
      <c r="N38">
        <f t="shared" si="3"/>
        <v>1611.2743771009102</v>
      </c>
      <c r="O38">
        <f t="shared" si="3"/>
        <v>688.85312440870155</v>
      </c>
      <c r="P38">
        <f t="shared" si="4"/>
        <v>3070723.7453095564</v>
      </c>
      <c r="Q38">
        <f t="shared" si="5"/>
        <v>1.041368390851329E-20</v>
      </c>
      <c r="R38" s="6">
        <f>SUM(R28:R37)</f>
        <v>3.4589207245711856E-21</v>
      </c>
      <c r="T38">
        <f t="shared" si="6"/>
        <v>3.6994197675755088E-16</v>
      </c>
      <c r="V38">
        <f t="shared" si="10"/>
        <v>1.8568650293281327E-16</v>
      </c>
      <c r="W38" s="11">
        <v>0.25096706321395201</v>
      </c>
    </row>
    <row r="39" spans="4:23">
      <c r="D39" s="3"/>
      <c r="U39">
        <f>SUM(U28:U38)</f>
        <v>6.8476968988071438E-17</v>
      </c>
      <c r="V39">
        <f>SUM(V28:V38)</f>
        <v>2.2740656156464581E-16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" max="1" width="16.7109375" bestFit="1" customWidth="1"/>
    <col min="3" max="3" width="16.7109375" bestFit="1" customWidth="1"/>
    <col min="4" max="4" width="9.425781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s="3" t="s">
        <v>14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-7.3552819999999999</v>
      </c>
      <c r="C3">
        <v>-3.971479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5.1273</v>
      </c>
      <c r="C4">
        <v>16.53867</v>
      </c>
      <c r="D4" s="4"/>
      <c r="E4" s="1"/>
      <c r="F4" s="2"/>
      <c r="G4">
        <f>LOG10(H4)</f>
        <v>1.3659482428254754</v>
      </c>
      <c r="H4">
        <v>23.224599999999999</v>
      </c>
      <c r="I4">
        <v>2.8224867664318598</v>
      </c>
      <c r="J4">
        <v>3.0560097841310099</v>
      </c>
      <c r="K4">
        <f>10^J4*1.38*10^-23*310*4*PI()*H4</f>
        <v>1.4203934836370635E-15</v>
      </c>
      <c r="L4" s="3">
        <v>932.77585180000005</v>
      </c>
      <c r="M4">
        <f>L4*1.38*10^-23*310*4*PI()*H4</f>
        <v>1.1645983793115506E-15</v>
      </c>
      <c r="N4">
        <f>10^I4</f>
        <v>664.48742472605761</v>
      </c>
      <c r="O4">
        <f>10^J4</f>
        <v>1137.6529154831451</v>
      </c>
      <c r="P4">
        <f>N4^2+O4^2</f>
        <v>1735797.693726368</v>
      </c>
      <c r="Q4">
        <f>O4/2/PI()/H4/P4*(M4-K4)/2/PI()</f>
        <v>-1.8284998364300803E-22</v>
      </c>
      <c r="T4">
        <f>(M4-K4)/(2*PI()*H4)^2</f>
        <v>-1.201257205942413E-20</v>
      </c>
      <c r="W4" s="11">
        <v>1.4355363774452501</v>
      </c>
    </row>
    <row r="5" spans="1:23">
      <c r="A5">
        <v>12000</v>
      </c>
      <c r="B5">
        <v>24.217189999999999</v>
      </c>
      <c r="C5">
        <v>37.515470000000001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2.8349069137390699</v>
      </c>
      <c r="J5">
        <v>3.0644822443257298</v>
      </c>
      <c r="K5">
        <f t="shared" ref="K5:K37" si="1">10^J5*1.38*10^-23*310*4*PI()*H5</f>
        <v>1.3610846967655878E-15</v>
      </c>
      <c r="L5" s="3">
        <v>1220.058178</v>
      </c>
      <c r="M5">
        <f t="shared" ref="M5:M38" si="2">L5*1.38*10^-23*310*4*PI()*H5</f>
        <v>1.4314739432130218E-15</v>
      </c>
      <c r="N5">
        <f t="shared" ref="N5:O38" si="3">10^I5</f>
        <v>683.76507402645518</v>
      </c>
      <c r="O5">
        <f t="shared" si="3"/>
        <v>1160.0647871467309</v>
      </c>
      <c r="P5">
        <f t="shared" ref="P5:P38" si="4">N5^2+O5^2</f>
        <v>1813284.9868361936</v>
      </c>
      <c r="Q5">
        <f t="shared" ref="Q5:Q38" si="5">O5/2/PI()/H5/P5*(M5-K5)/2/PI()</f>
        <v>5.2264944698936313E-23</v>
      </c>
      <c r="T5">
        <f t="shared" ref="T5:T38" si="6">(M5-K5)/(2*PI()*H5)^2</f>
        <v>3.7431915708345087E-21</v>
      </c>
      <c r="W5" s="11">
        <v>1.36375955363524</v>
      </c>
    </row>
    <row r="6" spans="1:23">
      <c r="A6">
        <v>4800</v>
      </c>
      <c r="B6">
        <v>46.034849999999999</v>
      </c>
      <c r="C6">
        <v>60.753250000000001</v>
      </c>
      <c r="D6" s="4"/>
      <c r="E6" s="1"/>
      <c r="F6" s="2"/>
      <c r="G6">
        <f t="shared" si="0"/>
        <v>1.3116542796855051</v>
      </c>
      <c r="H6">
        <v>20.4953</v>
      </c>
      <c r="I6">
        <v>2.84746811368997</v>
      </c>
      <c r="J6">
        <v>3.0730206744133199</v>
      </c>
      <c r="K6">
        <f t="shared" si="1"/>
        <v>1.303543709963517E-15</v>
      </c>
      <c r="L6" s="3">
        <v>1167.1458600000001</v>
      </c>
      <c r="M6">
        <f t="shared" si="2"/>
        <v>1.2859676922771303E-15</v>
      </c>
      <c r="N6">
        <f t="shared" si="3"/>
        <v>703.83055013726209</v>
      </c>
      <c r="O6">
        <f t="shared" si="3"/>
        <v>1183.0978752809035</v>
      </c>
      <c r="P6">
        <f t="shared" si="4"/>
        <v>1895098.0258007094</v>
      </c>
      <c r="Q6">
        <f t="shared" si="5"/>
        <v>-1.3561116901579202E-23</v>
      </c>
      <c r="T6">
        <f t="shared" si="6"/>
        <v>-1.0598689881436019E-21</v>
      </c>
      <c r="W6" s="11">
        <v>1.2955715712626199</v>
      </c>
    </row>
    <row r="7" spans="1:23">
      <c r="A7">
        <v>1200</v>
      </c>
      <c r="B7">
        <v>111.86620000000001</v>
      </c>
      <c r="C7">
        <v>123.07510000000001</v>
      </c>
      <c r="D7" s="4"/>
      <c r="E7" s="1"/>
      <c r="F7" s="2"/>
      <c r="G7">
        <f t="shared" si="0"/>
        <v>1.2840267085035566</v>
      </c>
      <c r="H7">
        <v>19.232099999999999</v>
      </c>
      <c r="I7">
        <v>2.8601845681368299</v>
      </c>
      <c r="J7">
        <v>3.0816131223570502</v>
      </c>
      <c r="K7">
        <f t="shared" si="1"/>
        <v>1.2476434045524116E-15</v>
      </c>
      <c r="L7" s="3">
        <v>1310.7682159999999</v>
      </c>
      <c r="M7">
        <f t="shared" si="2"/>
        <v>1.3551995683677092E-15</v>
      </c>
      <c r="N7">
        <f t="shared" si="3"/>
        <v>724.74389908141995</v>
      </c>
      <c r="O7">
        <f t="shared" si="3"/>
        <v>1206.7383710570975</v>
      </c>
      <c r="P7">
        <f t="shared" si="4"/>
        <v>1981471.2154372768</v>
      </c>
      <c r="Q7">
        <f t="shared" si="5"/>
        <v>8.6272863550906748E-23</v>
      </c>
      <c r="T7">
        <f t="shared" si="6"/>
        <v>7.3658377830159942E-21</v>
      </c>
      <c r="W7" s="11">
        <v>1.2307929882431701</v>
      </c>
    </row>
    <row r="8" spans="1:23">
      <c r="A8">
        <v>340</v>
      </c>
      <c r="B8">
        <v>241.02369999999999</v>
      </c>
      <c r="C8">
        <v>260.4144</v>
      </c>
      <c r="D8" s="4"/>
      <c r="E8" s="1"/>
      <c r="F8" s="2"/>
      <c r="G8">
        <f t="shared" si="0"/>
        <v>1.2560463071607584</v>
      </c>
      <c r="H8">
        <v>18.0321</v>
      </c>
      <c r="I8">
        <v>2.8730685964793601</v>
      </c>
      <c r="J8">
        <v>3.09024467410838</v>
      </c>
      <c r="K8">
        <f t="shared" si="1"/>
        <v>1.1932779773225383E-15</v>
      </c>
      <c r="L8" s="3">
        <v>1276.0495370000001</v>
      </c>
      <c r="M8">
        <f t="shared" si="2"/>
        <v>1.236985149267032E-15</v>
      </c>
      <c r="N8">
        <f t="shared" si="3"/>
        <v>746.56666872897119</v>
      </c>
      <c r="O8">
        <f t="shared" si="3"/>
        <v>1230.962078547974</v>
      </c>
      <c r="P8">
        <f t="shared" si="4"/>
        <v>2072629.4296802219</v>
      </c>
      <c r="Q8">
        <f t="shared" si="5"/>
        <v>3.6464450745056741E-23</v>
      </c>
      <c r="T8">
        <f t="shared" si="6"/>
        <v>3.4048685932463427E-21</v>
      </c>
      <c r="W8" s="11">
        <v>1.16925333459751</v>
      </c>
    </row>
    <row r="9" spans="1:23">
      <c r="A9">
        <v>94</v>
      </c>
      <c r="B9">
        <v>419.05309999999997</v>
      </c>
      <c r="C9">
        <v>426.36660000000001</v>
      </c>
      <c r="D9" s="4"/>
      <c r="F9" s="2"/>
      <c r="G9">
        <f t="shared" si="0"/>
        <v>1.22768107275287</v>
      </c>
      <c r="H9">
        <v>16.891999999999999</v>
      </c>
      <c r="I9">
        <v>2.8861366877033898</v>
      </c>
      <c r="J9">
        <v>3.0989012555749298</v>
      </c>
      <c r="K9">
        <f t="shared" si="1"/>
        <v>1.1403363611013111E-15</v>
      </c>
      <c r="L9" s="3">
        <v>1162.335949</v>
      </c>
      <c r="M9">
        <f t="shared" si="2"/>
        <v>1.055512514920443E-15</v>
      </c>
      <c r="N9">
        <f t="shared" si="3"/>
        <v>769.37255070652566</v>
      </c>
      <c r="O9">
        <f t="shared" si="3"/>
        <v>1255.7444158393541</v>
      </c>
      <c r="P9">
        <f t="shared" si="4"/>
        <v>2168828.1596923862</v>
      </c>
      <c r="Q9">
        <f t="shared" si="5"/>
        <v>-7.3646695256035165E-23</v>
      </c>
      <c r="T9">
        <f t="shared" si="6"/>
        <v>-7.5300191144659382E-21</v>
      </c>
      <c r="W9" s="11">
        <v>1.1107906638458001</v>
      </c>
    </row>
    <row r="10" spans="1:23">
      <c r="A10">
        <v>24</v>
      </c>
      <c r="B10">
        <v>679.62490000000003</v>
      </c>
      <c r="C10">
        <v>1111.8499999999999</v>
      </c>
      <c r="D10" s="4">
        <f>LOG10(A10)</f>
        <v>1.3802112417116059</v>
      </c>
      <c r="E10" s="4">
        <f t="shared" ref="E10:F15" si="7">LOG10(B10)</f>
        <v>2.8322692821076867</v>
      </c>
      <c r="F10" s="4">
        <f t="shared" si="7"/>
        <v>3.0460462004057534</v>
      </c>
      <c r="G10">
        <f t="shared" si="0"/>
        <v>1.1989043994567323</v>
      </c>
      <c r="H10">
        <v>15.808999999999999</v>
      </c>
      <c r="I10">
        <v>2.89940300540299</v>
      </c>
      <c r="J10">
        <v>3.1075649728080101</v>
      </c>
      <c r="K10">
        <f t="shared" si="1"/>
        <v>1.0887295648908991E-15</v>
      </c>
      <c r="L10" s="3">
        <v>1179.557595</v>
      </c>
      <c r="M10">
        <f t="shared" si="2"/>
        <v>1.0024764868878655E-15</v>
      </c>
      <c r="N10">
        <f t="shared" si="3"/>
        <v>793.23707676164645</v>
      </c>
      <c r="O10">
        <f t="shared" si="3"/>
        <v>1281.0467317342227</v>
      </c>
      <c r="P10">
        <f t="shared" si="4"/>
        <v>2270305.7888362957</v>
      </c>
      <c r="Q10">
        <f t="shared" si="5"/>
        <v>-7.798140977557811E-23</v>
      </c>
      <c r="T10">
        <f t="shared" si="6"/>
        <v>-8.7419046756590514E-21</v>
      </c>
      <c r="W10" s="11">
        <v>1.05525112683278</v>
      </c>
    </row>
    <row r="11" spans="1:23">
      <c r="A11">
        <v>6</v>
      </c>
      <c r="B11">
        <v>1084.97</v>
      </c>
      <c r="C11">
        <v>1627.681</v>
      </c>
      <c r="D11" s="4">
        <f t="shared" ref="D11:D15" si="8">LOG10(A11)</f>
        <v>0.77815125038364363</v>
      </c>
      <c r="E11" s="4">
        <f t="shared" si="7"/>
        <v>3.0354177298761775</v>
      </c>
      <c r="F11" s="4">
        <f t="shared" si="7"/>
        <v>3.2115692939716896</v>
      </c>
      <c r="G11">
        <f t="shared" si="0"/>
        <v>1.1696773724418428</v>
      </c>
      <c r="H11">
        <v>14.780099999999999</v>
      </c>
      <c r="I11">
        <v>2.9128875698851</v>
      </c>
      <c r="J11">
        <v>3.11621912403817</v>
      </c>
      <c r="K11">
        <f t="shared" si="1"/>
        <v>1.0383580656939198E-15</v>
      </c>
      <c r="L11" s="3">
        <v>1246.8654200000001</v>
      </c>
      <c r="M11">
        <f t="shared" si="2"/>
        <v>9.9071239661363908E-16</v>
      </c>
      <c r="N11">
        <f t="shared" si="3"/>
        <v>818.25293147080481</v>
      </c>
      <c r="O11">
        <f t="shared" si="3"/>
        <v>1306.830085216694</v>
      </c>
      <c r="P11">
        <f t="shared" si="4"/>
        <v>2377342.7314880374</v>
      </c>
      <c r="Q11">
        <f t="shared" si="5"/>
        <v>-4.4886283516776273E-23</v>
      </c>
      <c r="T11">
        <f t="shared" si="6"/>
        <v>-5.5247031591145113E-21</v>
      </c>
      <c r="U11">
        <f>(T11+T12)*(H11-H12)/2</f>
        <v>-5.6690381731192721E-21</v>
      </c>
      <c r="V11">
        <f>T11*W11*2</f>
        <v>-1.1076903504631153E-20</v>
      </c>
      <c r="W11" s="11">
        <v>1.0024885668614401</v>
      </c>
    </row>
    <row r="12" spans="1:23">
      <c r="A12">
        <v>1.6</v>
      </c>
      <c r="B12">
        <v>2530.9940000000001</v>
      </c>
      <c r="C12">
        <v>1740.2170000000001</v>
      </c>
      <c r="D12" s="4">
        <f t="shared" si="8"/>
        <v>0.20411998265592479</v>
      </c>
      <c r="E12" s="4">
        <f t="shared" si="7"/>
        <v>3.4032911156165788</v>
      </c>
      <c r="F12" s="4">
        <f t="shared" si="7"/>
        <v>3.2406034069185097</v>
      </c>
      <c r="G12">
        <f t="shared" si="0"/>
        <v>1.1399640487494762</v>
      </c>
      <c r="H12">
        <v>13.8027</v>
      </c>
      <c r="I12">
        <v>2.9266092509592299</v>
      </c>
      <c r="J12">
        <v>3.1248431269171602</v>
      </c>
      <c r="K12">
        <f t="shared" si="1"/>
        <v>9.8914012571826132E-16</v>
      </c>
      <c r="L12" s="3">
        <v>1271.4572459999999</v>
      </c>
      <c r="M12">
        <f t="shared" si="2"/>
        <v>9.4344471108850138E-16</v>
      </c>
      <c r="N12">
        <f t="shared" si="3"/>
        <v>844.51866199197207</v>
      </c>
      <c r="O12">
        <f t="shared" si="3"/>
        <v>1333.0398330420639</v>
      </c>
      <c r="P12">
        <f t="shared" si="4"/>
        <v>2490206.9669295242</v>
      </c>
      <c r="Q12">
        <f t="shared" si="5"/>
        <v>-4.4890714719039758E-23</v>
      </c>
      <c r="R12">
        <f t="shared" ref="R12:R23" si="9">(Q12+Q13)*(H12-H13)/2</f>
        <v>4.9509544847259831E-23</v>
      </c>
      <c r="T12">
        <f t="shared" si="6"/>
        <v>-6.0755386520565046E-21</v>
      </c>
      <c r="U12">
        <f t="shared" ref="U12:U37" si="10">(T12+T13)*(H12-H13)/2</f>
        <v>7.6660387615242293E-21</v>
      </c>
      <c r="V12">
        <f t="shared" ref="V12:V38" si="11">T12*W12*2</f>
        <v>-1.157225022690214E-20</v>
      </c>
      <c r="W12" s="11">
        <v>0.95236413507015205</v>
      </c>
    </row>
    <row r="13" spans="1:23">
      <c r="A13">
        <v>0.5</v>
      </c>
      <c r="B13">
        <v>3740.69</v>
      </c>
      <c r="C13">
        <v>2081.42</v>
      </c>
      <c r="D13" s="4">
        <f>LOG10(A13)</f>
        <v>-0.3010299956639812</v>
      </c>
      <c r="E13" s="4">
        <f t="shared" si="7"/>
        <v>3.5729517186585511</v>
      </c>
      <c r="F13" s="4">
        <f t="shared" si="7"/>
        <v>3.318359723305317</v>
      </c>
      <c r="G13">
        <f t="shared" si="0"/>
        <v>1.10972025158662</v>
      </c>
      <c r="H13">
        <v>12.8742</v>
      </c>
      <c r="I13">
        <v>2.9405909753609798</v>
      </c>
      <c r="J13">
        <v>3.1334153210114302</v>
      </c>
      <c r="K13">
        <f t="shared" si="1"/>
        <v>9.4099261889929987E-16</v>
      </c>
      <c r="L13" s="3">
        <v>1573.169369</v>
      </c>
      <c r="M13">
        <f t="shared" si="2"/>
        <v>1.0887956511990602E-15</v>
      </c>
      <c r="N13">
        <f t="shared" si="3"/>
        <v>872.14957874717754</v>
      </c>
      <c r="O13">
        <f t="shared" si="3"/>
        <v>1359.6130393037581</v>
      </c>
      <c r="P13">
        <f t="shared" si="4"/>
        <v>2609192.5043536816</v>
      </c>
      <c r="Q13">
        <f t="shared" si="5"/>
        <v>1.5153486086284125E-22</v>
      </c>
      <c r="R13">
        <f t="shared" si="9"/>
        <v>3.3230307985769338E-22</v>
      </c>
      <c r="T13">
        <f t="shared" si="6"/>
        <v>2.2588276964440418E-20</v>
      </c>
      <c r="U13">
        <f t="shared" si="10"/>
        <v>5.3624795999678359E-20</v>
      </c>
      <c r="V13">
        <f t="shared" si="11"/>
        <v>4.0873303074542681E-20</v>
      </c>
      <c r="W13" s="11">
        <v>0.90474592504083995</v>
      </c>
    </row>
    <row r="14" spans="1:23">
      <c r="A14">
        <v>0.2</v>
      </c>
      <c r="B14">
        <v>7505.2174999999997</v>
      </c>
      <c r="C14">
        <v>5468.5450000000001</v>
      </c>
      <c r="D14" s="4">
        <f t="shared" si="8"/>
        <v>-0.69897000433601875</v>
      </c>
      <c r="E14" s="4">
        <f t="shared" si="7"/>
        <v>3.8753632825461244</v>
      </c>
      <c r="F14" s="4">
        <f t="shared" si="7"/>
        <v>3.7378717902223855</v>
      </c>
      <c r="G14">
        <f t="shared" si="0"/>
        <v>1.0788916198402232</v>
      </c>
      <c r="H14">
        <v>11.992000000000001</v>
      </c>
      <c r="I14">
        <v>2.9548606867782401</v>
      </c>
      <c r="J14">
        <v>3.1419127079317501</v>
      </c>
      <c r="K14">
        <f t="shared" si="1"/>
        <v>8.9383009271517143E-16</v>
      </c>
      <c r="L14" s="3">
        <v>2258.159764</v>
      </c>
      <c r="M14">
        <f t="shared" si="2"/>
        <v>1.4557839566195693E-15</v>
      </c>
      <c r="N14">
        <f t="shared" si="3"/>
        <v>901.28197750360994</v>
      </c>
      <c r="O14">
        <f t="shared" si="3"/>
        <v>1386.4771225454908</v>
      </c>
      <c r="P14">
        <f t="shared" si="4"/>
        <v>2734628.0143148415</v>
      </c>
      <c r="Q14">
        <f t="shared" si="5"/>
        <v>6.018160343030932E-22</v>
      </c>
      <c r="R14">
        <f t="shared" si="9"/>
        <v>4.2105100151831826E-22</v>
      </c>
      <c r="T14">
        <f t="shared" si="6"/>
        <v>9.8982332873869281E-20</v>
      </c>
      <c r="U14">
        <f t="shared" si="10"/>
        <v>7.2182639221081777E-20</v>
      </c>
      <c r="V14">
        <f t="shared" si="11"/>
        <v>1.7015233778940287E-19</v>
      </c>
      <c r="W14" s="11">
        <v>0.85950862567678499</v>
      </c>
    </row>
    <row r="15" spans="1:23">
      <c r="A15">
        <v>0.1</v>
      </c>
      <c r="B15">
        <v>5648.1540000000005</v>
      </c>
      <c r="C15">
        <v>1966.3209999999999</v>
      </c>
      <c r="D15" s="4">
        <f t="shared" si="8"/>
        <v>-1</v>
      </c>
      <c r="E15" s="4">
        <f t="shared" si="7"/>
        <v>3.751906529481146</v>
      </c>
      <c r="F15" s="4">
        <f t="shared" si="7"/>
        <v>3.2936544174375806</v>
      </c>
      <c r="G15">
        <f t="shared" si="0"/>
        <v>1.0474306401555422</v>
      </c>
      <c r="H15">
        <v>11.154</v>
      </c>
      <c r="I15">
        <v>2.96944352268445</v>
      </c>
      <c r="J15">
        <v>3.1503054376209101</v>
      </c>
      <c r="K15">
        <f t="shared" si="1"/>
        <v>8.475917522687838E-16</v>
      </c>
      <c r="L15" s="3">
        <v>2013.8639909999999</v>
      </c>
      <c r="M15">
        <f t="shared" si="2"/>
        <v>1.2075675135849445E-15</v>
      </c>
      <c r="N15">
        <f t="shared" si="3"/>
        <v>932.05925390966445</v>
      </c>
      <c r="O15">
        <f t="shared" si="3"/>
        <v>1413.5313262073976</v>
      </c>
      <c r="P15">
        <f t="shared" si="4"/>
        <v>2866805.2629682845</v>
      </c>
      <c r="Q15">
        <f t="shared" si="5"/>
        <v>4.0307895738740261E-22</v>
      </c>
      <c r="R15">
        <f t="shared" si="9"/>
        <v>3.9791842895085166E-22</v>
      </c>
      <c r="T15">
        <f t="shared" si="6"/>
        <v>7.329126908575291E-20</v>
      </c>
      <c r="U15">
        <f t="shared" si="10"/>
        <v>7.7012336833614945E-20</v>
      </c>
      <c r="V15">
        <f t="shared" si="11"/>
        <v>1.1968950770204691E-19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2.9843734272614801</v>
      </c>
      <c r="J16">
        <v>3.1585626956952901</v>
      </c>
      <c r="K16">
        <f t="shared" si="1"/>
        <v>8.0220442598075881E-16</v>
      </c>
      <c r="L16" s="3">
        <v>2354.8255749999998</v>
      </c>
      <c r="M16">
        <f t="shared" si="2"/>
        <v>1.3112367176405831E-15</v>
      </c>
      <c r="N16">
        <f t="shared" si="3"/>
        <v>964.65812652640091</v>
      </c>
      <c r="O16">
        <f t="shared" si="3"/>
        <v>1440.6639726172498</v>
      </c>
      <c r="P16">
        <f t="shared" si="4"/>
        <v>3006077.9830707414</v>
      </c>
      <c r="Q16">
        <f t="shared" si="5"/>
        <v>5.9659050361210025E-22</v>
      </c>
      <c r="R16">
        <f t="shared" si="9"/>
        <v>6.6672243140315E-22</v>
      </c>
      <c r="T16">
        <f t="shared" si="6"/>
        <v>1.2018275888464033E-19</v>
      </c>
      <c r="U16">
        <f t="shared" si="10"/>
        <v>1.4413536476353919E-19</v>
      </c>
      <c r="V16">
        <f t="shared" si="11"/>
        <v>1.8645310149358415E-19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2.99968790854378</v>
      </c>
      <c r="J17">
        <v>3.1666481354633702</v>
      </c>
      <c r="K17">
        <f t="shared" si="1"/>
        <v>7.5760264896486327E-16</v>
      </c>
      <c r="L17" s="3">
        <v>3307.81529</v>
      </c>
      <c r="M17">
        <f t="shared" si="2"/>
        <v>1.707397335700995E-15</v>
      </c>
      <c r="N17">
        <f t="shared" si="3"/>
        <v>999.2816410087114</v>
      </c>
      <c r="O17">
        <f t="shared" si="3"/>
        <v>1467.736638444268</v>
      </c>
      <c r="P17">
        <f t="shared" si="4"/>
        <v>3152814.6378887431</v>
      </c>
      <c r="Q17">
        <f t="shared" si="5"/>
        <v>1.1664791795991056E-21</v>
      </c>
      <c r="R17">
        <f t="shared" si="9"/>
        <v>1.6767997316045467E-21</v>
      </c>
      <c r="T17">
        <f t="shared" si="6"/>
        <v>2.609663969317842E-19</v>
      </c>
      <c r="U17">
        <f t="shared" si="10"/>
        <v>4.0707773009668659E-19</v>
      </c>
      <c r="V17">
        <f t="shared" si="11"/>
        <v>3.8462334073944353E-19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3.0154285547621198</v>
      </c>
      <c r="J18">
        <v>3.1745185988567299</v>
      </c>
      <c r="K18">
        <f t="shared" si="1"/>
        <v>7.1372893775204496E-16</v>
      </c>
      <c r="L18" s="3">
        <v>7184.1558999999997</v>
      </c>
      <c r="M18">
        <f t="shared" si="2"/>
        <v>3.4307609224787378E-15</v>
      </c>
      <c r="N18">
        <f t="shared" si="3"/>
        <v>1036.1641323538092</v>
      </c>
      <c r="O18">
        <f t="shared" si="3"/>
        <v>1494.5780469737367</v>
      </c>
      <c r="P18">
        <f t="shared" si="4"/>
        <v>3307399.6476723514</v>
      </c>
      <c r="Q18">
        <f t="shared" si="5"/>
        <v>3.5010867756807834E-21</v>
      </c>
      <c r="R18">
        <f t="shared" si="9"/>
        <v>1.6781831939525298E-21</v>
      </c>
      <c r="T18">
        <f t="shared" si="6"/>
        <v>8.7218153859043882E-19</v>
      </c>
      <c r="U18">
        <f t="shared" si="10"/>
        <v>4.3213289707553016E-19</v>
      </c>
      <c r="V18">
        <f t="shared" si="11"/>
        <v>1.221185220939227E-18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3.0316448865833499</v>
      </c>
      <c r="J19">
        <v>3.1821239996249799</v>
      </c>
      <c r="K19">
        <f t="shared" si="1"/>
        <v>6.7052582076746565E-16</v>
      </c>
      <c r="L19" s="3">
        <v>3893.6611979999998</v>
      </c>
      <c r="M19">
        <f t="shared" si="2"/>
        <v>1.7165231543530396E-15</v>
      </c>
      <c r="N19">
        <f t="shared" si="3"/>
        <v>1075.5853705452296</v>
      </c>
      <c r="O19">
        <f t="shared" si="3"/>
        <v>1520.9817379733499</v>
      </c>
      <c r="P19">
        <f t="shared" si="4"/>
        <v>3470269.3365793512</v>
      </c>
      <c r="Q19">
        <f t="shared" si="5"/>
        <v>1.4160898012847075E-21</v>
      </c>
      <c r="R19">
        <f t="shared" si="9"/>
        <v>5.050645208184379E-22</v>
      </c>
      <c r="T19">
        <f t="shared" si="6"/>
        <v>3.9399355319524469E-19</v>
      </c>
      <c r="U19">
        <f t="shared" si="10"/>
        <v>1.4206405382486715E-19</v>
      </c>
      <c r="V19">
        <f t="shared" si="11"/>
        <v>5.2406767079219657E-19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3.0483930639521901</v>
      </c>
      <c r="J20">
        <v>3.1894039264546801</v>
      </c>
      <c r="K20">
        <f t="shared" si="1"/>
        <v>6.279435118296237E-16</v>
      </c>
      <c r="L20" s="3">
        <v>1791.7020560000001</v>
      </c>
      <c r="M20">
        <f t="shared" si="2"/>
        <v>7.2741531940989334E-16</v>
      </c>
      <c r="N20">
        <f t="shared" si="3"/>
        <v>1117.874537173479</v>
      </c>
      <c r="O20">
        <f t="shared" si="3"/>
        <v>1546.69231067296</v>
      </c>
      <c r="P20">
        <f t="shared" si="4"/>
        <v>3641900.5847556805</v>
      </c>
      <c r="Q20">
        <f t="shared" si="5"/>
        <v>1.4169355821945009E-22</v>
      </c>
      <c r="R20">
        <f t="shared" si="9"/>
        <v>3.7652907677278343E-23</v>
      </c>
      <c r="T20">
        <f t="shared" si="6"/>
        <v>4.4178224686647809E-20</v>
      </c>
      <c r="U20">
        <f t="shared" si="10"/>
        <v>1.1506336867190061E-20</v>
      </c>
      <c r="V20">
        <f t="shared" si="11"/>
        <v>5.5825178071293892E-20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3.0657398716292099</v>
      </c>
      <c r="J21">
        <v>3.1962859829879098</v>
      </c>
      <c r="K21">
        <f t="shared" si="1"/>
        <v>5.8593419276740163E-16</v>
      </c>
      <c r="L21" s="3">
        <v>1536.6530419999999</v>
      </c>
      <c r="M21">
        <f t="shared" si="2"/>
        <v>5.729789661614893E-16</v>
      </c>
      <c r="N21">
        <f t="shared" si="3"/>
        <v>1163.4289642904366</v>
      </c>
      <c r="O21">
        <f t="shared" si="3"/>
        <v>1571.3972290460631</v>
      </c>
      <c r="P21">
        <f t="shared" si="4"/>
        <v>3822856.2064035637</v>
      </c>
      <c r="Q21">
        <f t="shared" si="5"/>
        <v>-1.9447826985794192E-23</v>
      </c>
      <c r="R21">
        <f t="shared" si="9"/>
        <v>3.5732348531021269E-23</v>
      </c>
      <c r="T21">
        <f t="shared" si="6"/>
        <v>-6.82120099524148E-21</v>
      </c>
      <c r="U21">
        <f t="shared" si="10"/>
        <v>1.4420755456610145E-20</v>
      </c>
      <c r="V21">
        <f t="shared" si="11"/>
        <v>-8.1885368519120856E-21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3.08376377571228</v>
      </c>
      <c r="J22">
        <v>3.20268153220327</v>
      </c>
      <c r="K22">
        <f t="shared" si="1"/>
        <v>5.4445584445072555E-16</v>
      </c>
      <c r="L22" s="3">
        <v>1856.368794</v>
      </c>
      <c r="M22">
        <f t="shared" si="2"/>
        <v>6.3379001245922505E-16</v>
      </c>
      <c r="N22">
        <f t="shared" si="3"/>
        <v>1212.729035547567</v>
      </c>
      <c r="O22">
        <f t="shared" si="3"/>
        <v>1594.7093193019812</v>
      </c>
      <c r="P22">
        <f t="shared" si="4"/>
        <v>4013809.5267287204</v>
      </c>
      <c r="Q22">
        <f t="shared" si="5"/>
        <v>1.4156377835800053E-22</v>
      </c>
      <c r="R22">
        <f t="shared" si="9"/>
        <v>7.2322765603386945E-23</v>
      </c>
      <c r="T22">
        <f t="shared" si="6"/>
        <v>5.6104395201215823E-20</v>
      </c>
      <c r="U22">
        <f t="shared" si="10"/>
        <v>3.0437001755066534E-20</v>
      </c>
      <c r="V22">
        <f t="shared" si="11"/>
        <v>6.3983198999805041E-20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3.1025582188454699</v>
      </c>
      <c r="J23">
        <v>3.2084820710267401</v>
      </c>
      <c r="K23">
        <f t="shared" si="1"/>
        <v>5.0347326374295131E-16</v>
      </c>
      <c r="L23" s="3">
        <v>1843.349968</v>
      </c>
      <c r="M23">
        <f t="shared" si="2"/>
        <v>5.7425149909608485E-16</v>
      </c>
      <c r="N23">
        <f t="shared" si="3"/>
        <v>1266.3630169653966</v>
      </c>
      <c r="O23">
        <f t="shared" si="3"/>
        <v>1616.1515051685349</v>
      </c>
      <c r="P23">
        <f t="shared" si="4"/>
        <v>4215620.978396222</v>
      </c>
      <c r="Q23">
        <f t="shared" si="5"/>
        <v>1.1860877219738825E-22</v>
      </c>
      <c r="R23">
        <f t="shared" si="9"/>
        <v>1.5328303269741577E-22</v>
      </c>
      <c r="T23">
        <f t="shared" si="6"/>
        <v>5.3389099852624552E-20</v>
      </c>
      <c r="U23">
        <f t="shared" si="10"/>
        <v>7.6830242410191022E-20</v>
      </c>
      <c r="V23">
        <f t="shared" si="11"/>
        <v>5.7842261856450571E-20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3.1222285185244898</v>
      </c>
      <c r="J24">
        <v>3.2136102876004999</v>
      </c>
      <c r="K24">
        <f t="shared" si="1"/>
        <v>4.6301974641777979E-16</v>
      </c>
      <c r="L24" s="3">
        <v>2554.0744279999999</v>
      </c>
      <c r="M24">
        <f t="shared" si="2"/>
        <v>7.2314064791778669E-16</v>
      </c>
      <c r="N24">
        <f t="shared" si="3"/>
        <v>1325.038565024164</v>
      </c>
      <c r="O24">
        <f t="shared" si="3"/>
        <v>1635.3483895419797</v>
      </c>
      <c r="P24">
        <f t="shared" si="4"/>
        <v>4430091.5539788427</v>
      </c>
      <c r="Q24">
        <f t="shared" si="5"/>
        <v>4.6182189481291416E-22</v>
      </c>
      <c r="R24">
        <f t="shared" ref="R24:R26" si="12">(Q24+Q25)*(H24-H25)/2</f>
        <v>2.5723923562573301E-22</v>
      </c>
      <c r="T24">
        <f t="shared" si="6"/>
        <v>2.3754087500467892E-19</v>
      </c>
      <c r="U24">
        <f t="shared" si="10"/>
        <v>1.4332527056373937E-19</v>
      </c>
      <c r="V24">
        <f t="shared" si="11"/>
        <v>2.4448635410074789E-19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3.1431048876683199</v>
      </c>
      <c r="J25">
        <v>3.2180982062880301</v>
      </c>
      <c r="K25">
        <f t="shared" si="1"/>
        <v>4.2282027395083505E-16</v>
      </c>
      <c r="L25" s="3">
        <v>2799.504825</v>
      </c>
      <c r="M25">
        <f t="shared" si="2"/>
        <v>7.1637235395083335E-16</v>
      </c>
      <c r="N25">
        <f t="shared" si="3"/>
        <v>1390.2883630796252</v>
      </c>
      <c r="O25">
        <f t="shared" si="3"/>
        <v>1652.3353958386062</v>
      </c>
      <c r="P25">
        <f t="shared" si="4"/>
        <v>4663113.9928557472</v>
      </c>
      <c r="Q25">
        <f t="shared" si="5"/>
        <v>5.5352934112840338E-22</v>
      </c>
      <c r="R25">
        <f t="shared" si="12"/>
        <v>2.3515624780941305E-22</v>
      </c>
      <c r="T25">
        <f t="shared" si="6"/>
        <v>3.2817955350820544E-19</v>
      </c>
      <c r="U25">
        <f t="shared" si="10"/>
        <v>1.4930579842545274E-19</v>
      </c>
      <c r="V25">
        <f t="shared" si="11"/>
        <v>3.2088646269307235E-19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3.1646021818164298</v>
      </c>
      <c r="J26">
        <v>3.2218068560492501</v>
      </c>
      <c r="K26">
        <f t="shared" si="1"/>
        <v>3.8433929793753626E-16</v>
      </c>
      <c r="L26" s="3">
        <v>2634.1977449999999</v>
      </c>
      <c r="M26">
        <f t="shared" si="2"/>
        <v>6.0751402726999237E-16</v>
      </c>
      <c r="N26">
        <f t="shared" si="3"/>
        <v>1460.8384184733113</v>
      </c>
      <c r="O26">
        <f t="shared" si="3"/>
        <v>1666.5059019155733</v>
      </c>
      <c r="P26">
        <f t="shared" si="4"/>
        <v>4911290.8060070444</v>
      </c>
      <c r="Q26">
        <f t="shared" si="5"/>
        <v>4.4713554316697177E-22</v>
      </c>
      <c r="R26">
        <f t="shared" si="12"/>
        <v>1.997058665013311E-22</v>
      </c>
      <c r="T26">
        <f t="shared" si="6"/>
        <v>3.0716426957882775E-19</v>
      </c>
      <c r="U26">
        <f t="shared" si="10"/>
        <v>1.4889655168346576E-19</v>
      </c>
      <c r="V26">
        <f t="shared" si="11"/>
        <v>2.8532128767412215E-19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3.1875425569942402</v>
      </c>
      <c r="J27">
        <v>3.2248729575581701</v>
      </c>
      <c r="K27">
        <f t="shared" si="1"/>
        <v>3.4646137623514517E-16</v>
      </c>
      <c r="L27" s="3">
        <v>2678.2596279999998</v>
      </c>
      <c r="M27">
        <f t="shared" si="2"/>
        <v>5.5288466383050125E-16</v>
      </c>
      <c r="N27">
        <f t="shared" si="3"/>
        <v>1540.0774325481575</v>
      </c>
      <c r="O27">
        <f t="shared" si="3"/>
        <v>1678.3129960652691</v>
      </c>
      <c r="P27">
        <f t="shared" si="4"/>
        <v>5188573.0110057043</v>
      </c>
      <c r="Q27">
        <f t="shared" si="5"/>
        <v>4.4044608572783276E-22</v>
      </c>
      <c r="R27">
        <f>(Q27+Q28)*(H27-H28)/2</f>
        <v>1.8534529365950723E-22</v>
      </c>
      <c r="T27">
        <f t="shared" si="6"/>
        <v>3.5459818234768648E-19</v>
      </c>
      <c r="U27">
        <f t="shared" si="10"/>
        <v>1.6294217223026673E-19</v>
      </c>
      <c r="V27">
        <f t="shared" si="11"/>
        <v>3.1291298717267212E-19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3.21213199822895</v>
      </c>
      <c r="J28">
        <v>3.2272898225672799</v>
      </c>
      <c r="K28">
        <f t="shared" si="1"/>
        <v>3.0938185979677215E-16</v>
      </c>
      <c r="L28" s="3">
        <v>2697.540735</v>
      </c>
      <c r="M28">
        <f t="shared" si="2"/>
        <v>4.9450767317536379E-16</v>
      </c>
      <c r="N28">
        <f t="shared" si="3"/>
        <v>1629.7913115023784</v>
      </c>
      <c r="O28">
        <f t="shared" si="3"/>
        <v>1687.6789072105944</v>
      </c>
      <c r="P28">
        <f t="shared" si="4"/>
        <v>5504479.8128921892</v>
      </c>
      <c r="Q28">
        <f t="shared" si="5"/>
        <v>4.2162504757220153E-22</v>
      </c>
      <c r="R28">
        <f t="shared" ref="R28:R37" si="13">(Q28+Q29)*(H28-H29)/2</f>
        <v>2.0320386178200739E-22</v>
      </c>
      <c r="T28">
        <f t="shared" si="6"/>
        <v>4.032723861651825E-19</v>
      </c>
      <c r="U28">
        <f t="shared" si="10"/>
        <v>2.1755975566918954E-19</v>
      </c>
      <c r="V28">
        <f t="shared" si="11"/>
        <v>3.3807197606458204E-19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3.23862840040321</v>
      </c>
      <c r="J29">
        <v>3.2290716540039099</v>
      </c>
      <c r="K29">
        <f t="shared" si="1"/>
        <v>2.7330246766430308E-16</v>
      </c>
      <c r="L29" s="3">
        <v>3144.2326320000002</v>
      </c>
      <c r="M29">
        <f t="shared" si="2"/>
        <v>5.0709177880561735E-16</v>
      </c>
      <c r="N29">
        <f t="shared" si="3"/>
        <v>1732.3211207299753</v>
      </c>
      <c r="O29">
        <f t="shared" si="3"/>
        <v>1694.6173713568151</v>
      </c>
      <c r="P29">
        <f t="shared" si="4"/>
        <v>5872664.5006314386</v>
      </c>
      <c r="Q29">
        <f t="shared" si="5"/>
        <v>5.6961330258393179E-22</v>
      </c>
      <c r="R29">
        <f t="shared" si="13"/>
        <v>1.8820936631038867E-22</v>
      </c>
      <c r="T29">
        <f t="shared" si="6"/>
        <v>6.5799471466013187E-19</v>
      </c>
      <c r="U29">
        <f t="shared" si="10"/>
        <v>2.381041617827582E-19</v>
      </c>
      <c r="V29">
        <f t="shared" si="11"/>
        <v>5.2403065828125171E-19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3.2673616001065202</v>
      </c>
      <c r="J30">
        <v>3.2302697339943198</v>
      </c>
      <c r="K30">
        <f t="shared" si="1"/>
        <v>2.384299927581221E-16</v>
      </c>
      <c r="L30" s="3">
        <v>2778.4897289999999</v>
      </c>
      <c r="M30">
        <f t="shared" si="2"/>
        <v>3.898521622468869E-16</v>
      </c>
      <c r="N30">
        <f t="shared" si="3"/>
        <v>1850.8089889754267</v>
      </c>
      <c r="O30">
        <f t="shared" si="3"/>
        <v>1699.2987345404333</v>
      </c>
      <c r="P30">
        <f t="shared" si="4"/>
        <v>6313110.1028829589</v>
      </c>
      <c r="Q30">
        <f t="shared" si="5"/>
        <v>3.9556293490524062E-22</v>
      </c>
      <c r="R30">
        <f t="shared" si="13"/>
        <v>2.9469415481153353E-22</v>
      </c>
      <c r="T30">
        <f t="shared" si="6"/>
        <v>5.6305226884119192E-19</v>
      </c>
      <c r="U30">
        <f t="shared" si="10"/>
        <v>5.0246863367237022E-19</v>
      </c>
      <c r="V30">
        <f t="shared" si="11"/>
        <v>4.2599706543708662E-19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3.29876436585851</v>
      </c>
      <c r="J31">
        <v>3.23100200316581</v>
      </c>
      <c r="K31">
        <f t="shared" si="1"/>
        <v>2.0497489176412147E-16</v>
      </c>
      <c r="L31" s="3">
        <v>5243.7704530000001</v>
      </c>
      <c r="M31">
        <f t="shared" si="2"/>
        <v>6.3145489570321787E-16</v>
      </c>
      <c r="N31">
        <f t="shared" si="3"/>
        <v>1989.5935569625465</v>
      </c>
      <c r="O31">
        <f t="shared" si="3"/>
        <v>1702.1663595506368</v>
      </c>
      <c r="P31">
        <f t="shared" si="4"/>
        <v>6855852.8374927454</v>
      </c>
      <c r="Q31">
        <f t="shared" si="5"/>
        <v>1.1973784424544016E-21</v>
      </c>
      <c r="R31">
        <f t="shared" si="13"/>
        <v>5.1109411060090137E-22</v>
      </c>
      <c r="T31">
        <f t="shared" si="6"/>
        <v>2.1529943996581089E-18</v>
      </c>
      <c r="U31">
        <f t="shared" si="10"/>
        <v>1.0834227965972687E-18</v>
      </c>
      <c r="V31">
        <f t="shared" si="11"/>
        <v>1.5474776968530444E-18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3.3334225308608598</v>
      </c>
      <c r="J32">
        <v>3.2315097890938498</v>
      </c>
      <c r="K32">
        <f t="shared" si="1"/>
        <v>1.7314989699349724E-16</v>
      </c>
      <c r="L32" s="3">
        <v>7308.6523870000001</v>
      </c>
      <c r="M32">
        <f t="shared" si="2"/>
        <v>7.425911257908868E-16</v>
      </c>
      <c r="N32">
        <f t="shared" si="3"/>
        <v>2154.8772238225765</v>
      </c>
      <c r="O32">
        <f t="shared" si="3"/>
        <v>1704.1577309754839</v>
      </c>
      <c r="P32">
        <f t="shared" si="4"/>
        <v>7547649.4217928033</v>
      </c>
      <c r="Q32">
        <f t="shared" si="5"/>
        <v>1.7231593324078891E-21</v>
      </c>
      <c r="R32">
        <f t="shared" si="13"/>
        <v>5.6560575820161372E-22</v>
      </c>
      <c r="T32">
        <f t="shared" si="6"/>
        <v>4.0379930094691357E-18</v>
      </c>
      <c r="U32">
        <f t="shared" si="10"/>
        <v>1.5603178568315192E-18</v>
      </c>
      <c r="V32">
        <f t="shared" si="11"/>
        <v>2.7572152048055383E-18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3.37216067904206</v>
      </c>
      <c r="J33">
        <v>3.23227468208739</v>
      </c>
      <c r="K33">
        <f t="shared" si="1"/>
        <v>1.4316930762769858E-16</v>
      </c>
      <c r="L33" s="3">
        <v>7914.5809650000001</v>
      </c>
      <c r="M33">
        <f t="shared" si="2"/>
        <v>6.6374791342803014E-16</v>
      </c>
      <c r="N33">
        <f t="shared" si="3"/>
        <v>2355.9207595613298</v>
      </c>
      <c r="O33">
        <f t="shared" si="3"/>
        <v>1707.1617913948844</v>
      </c>
      <c r="P33">
        <f t="shared" si="4"/>
        <v>8464764.0073306244</v>
      </c>
      <c r="Q33">
        <f t="shared" si="5"/>
        <v>1.7047543536624988E-21</v>
      </c>
      <c r="R33">
        <f t="shared" si="13"/>
        <v>5.2886266374886118E-22</v>
      </c>
      <c r="T33">
        <f t="shared" si="6"/>
        <v>5.4184788501158328E-18</v>
      </c>
      <c r="U33">
        <f t="shared" si="10"/>
        <v>2.0447257133222043E-18</v>
      </c>
      <c r="V33">
        <f t="shared" si="11"/>
        <v>3.5148442739160505E-18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3.4178160800814998</v>
      </c>
      <c r="J34">
        <v>3.2354276499484498</v>
      </c>
      <c r="K34">
        <f t="shared" si="1"/>
        <v>1.1463044526613524E-16</v>
      </c>
      <c r="L34" s="3">
        <v>8422.62755499999</v>
      </c>
      <c r="M34">
        <f t="shared" si="2"/>
        <v>5.6146142841145324E-16</v>
      </c>
      <c r="N34">
        <f t="shared" si="3"/>
        <v>2617.0744653366869</v>
      </c>
      <c r="O34">
        <f t="shared" si="3"/>
        <v>1719.6008453726467</v>
      </c>
      <c r="P34">
        <f t="shared" si="4"/>
        <v>9806105.8245236278</v>
      </c>
      <c r="Q34">
        <f t="shared" si="5"/>
        <v>1.6006372947678828E-21</v>
      </c>
      <c r="R34">
        <f t="shared" si="13"/>
        <v>5.6984672378863371E-22</v>
      </c>
      <c r="T34">
        <f t="shared" si="6"/>
        <v>7.3610568581479421E-18</v>
      </c>
      <c r="U34">
        <f t="shared" si="10"/>
        <v>3.4611758321489648E-18</v>
      </c>
      <c r="V34">
        <f t="shared" si="11"/>
        <v>4.5362030029739069E-18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3.4718244692804898</v>
      </c>
      <c r="J35">
        <v>3.2497798566368199</v>
      </c>
      <c r="K35">
        <f t="shared" si="1"/>
        <v>8.9816960603160623E-17</v>
      </c>
      <c r="L35" s="3">
        <v>12624.3487</v>
      </c>
      <c r="M35">
        <f t="shared" si="2"/>
        <v>6.3795123076977355E-16</v>
      </c>
      <c r="N35">
        <f t="shared" si="3"/>
        <v>2963.6333226529987</v>
      </c>
      <c r="O35">
        <f t="shared" si="3"/>
        <v>1777.3782307156666</v>
      </c>
      <c r="P35">
        <f t="shared" si="4"/>
        <v>11942195.846161205</v>
      </c>
      <c r="Q35">
        <f t="shared" si="5"/>
        <v>2.1983408638229951E-21</v>
      </c>
      <c r="R35">
        <f t="shared" si="13"/>
        <v>8.2048103742073151E-22</v>
      </c>
      <c r="T35">
        <f t="shared" si="6"/>
        <v>1.5713448689511744E-17</v>
      </c>
      <c r="U35">
        <f t="shared" si="10"/>
        <v>8.4532794907260321E-18</v>
      </c>
      <c r="V35">
        <f t="shared" si="11"/>
        <v>9.1991441630677079E-18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3.5406623794574998</v>
      </c>
      <c r="J36">
        <v>3.30211439601129</v>
      </c>
      <c r="K36">
        <f t="shared" si="1"/>
        <v>7.0492479808034912E-17</v>
      </c>
      <c r="L36" s="3">
        <v>22848.973569999998</v>
      </c>
      <c r="M36">
        <f t="shared" si="2"/>
        <v>8.0333203857724489E-16</v>
      </c>
      <c r="N36">
        <f t="shared" si="3"/>
        <v>3472.6609181115341</v>
      </c>
      <c r="O36">
        <f t="shared" si="3"/>
        <v>2005.0000879713107</v>
      </c>
      <c r="P36">
        <f t="shared" si="4"/>
        <v>16079399.204944206</v>
      </c>
      <c r="Q36">
        <f t="shared" si="5"/>
        <v>3.5392887684898339E-21</v>
      </c>
      <c r="R36">
        <f t="shared" si="13"/>
        <v>1.7983060904631605E-21</v>
      </c>
      <c r="T36">
        <f t="shared" si="6"/>
        <v>4.3400393902978209E-17</v>
      </c>
      <c r="U36">
        <f t="shared" si="10"/>
        <v>3.7668039496294901E-17</v>
      </c>
      <c r="V36">
        <f t="shared" si="11"/>
        <v>2.4137550092039385E-17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3.6378866647009902</v>
      </c>
      <c r="J37">
        <v>3.48484359790598</v>
      </c>
      <c r="K37">
        <f t="shared" si="1"/>
        <v>6.2886203638217821E-17</v>
      </c>
      <c r="L37" s="3">
        <v>69060.645629999999</v>
      </c>
      <c r="M37">
        <f t="shared" si="2"/>
        <v>1.4221402033606315E-15</v>
      </c>
      <c r="N37">
        <f t="shared" si="3"/>
        <v>4343.968473658455</v>
      </c>
      <c r="O37">
        <f t="shared" si="3"/>
        <v>3053.8211452093192</v>
      </c>
      <c r="P37">
        <f t="shared" si="4"/>
        <v>28195885.687066123</v>
      </c>
      <c r="Q37">
        <f t="shared" si="5"/>
        <v>9.7350369467893557E-21</v>
      </c>
      <c r="R37">
        <f t="shared" si="13"/>
        <v>3.9545016184725969E-21</v>
      </c>
      <c r="T37">
        <f t="shared" si="6"/>
        <v>2.3464894818707617E-16</v>
      </c>
      <c r="U37">
        <f t="shared" si="10"/>
        <v>4.0933172374478028E-16</v>
      </c>
      <c r="V37">
        <f t="shared" si="11"/>
        <v>1.2397717394941609E-16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3.8196218809073499</v>
      </c>
      <c r="J38">
        <v>3.4737830846742899</v>
      </c>
      <c r="K38">
        <f>10^J38*1.38*10^-23*310*4*PI()*H38</f>
        <v>2.0082539138712237E-17</v>
      </c>
      <c r="L38" s="3">
        <v>274241.6274</v>
      </c>
      <c r="M38">
        <f t="shared" si="2"/>
        <v>1.8499880146551489E-15</v>
      </c>
      <c r="N38">
        <f t="shared" si="3"/>
        <v>6601.1846468262938</v>
      </c>
      <c r="O38">
        <f t="shared" si="3"/>
        <v>2977.0291332137472</v>
      </c>
      <c r="P38">
        <f t="shared" si="4"/>
        <v>52438341.201498583</v>
      </c>
      <c r="Q38">
        <f t="shared" si="5"/>
        <v>2.0970952978145013E-20</v>
      </c>
      <c r="R38" s="6">
        <f>SUM(R21:R37)</f>
        <v>1.0573590176028238E-20</v>
      </c>
      <c r="T38">
        <f t="shared" si="6"/>
        <v>2.9437378620623321E-15</v>
      </c>
      <c r="V38">
        <f t="shared" si="11"/>
        <v>1.4775624922270025E-15</v>
      </c>
      <c r="W38" s="11">
        <v>0.25096706321395201</v>
      </c>
    </row>
    <row r="39" spans="4:23">
      <c r="U39">
        <f>SUM(U21:U38)</f>
        <v>4.6528697527435031E-16</v>
      </c>
      <c r="V39">
        <f>SUM(V21:V38)</f>
        <v>1.649797444325502E-15</v>
      </c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61"/>
  <sheetViews>
    <sheetView topLeftCell="A16" workbookViewId="0">
      <selection activeCell="U39" sqref="U39:V39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4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-13.11229</v>
      </c>
      <c r="C3">
        <v>2.3550795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5.2797156669999996</v>
      </c>
      <c r="C4">
        <v>6.9661453330000001</v>
      </c>
      <c r="D4" s="4"/>
      <c r="E4" s="1"/>
      <c r="F4" s="2"/>
      <c r="G4">
        <f>LOG10(H4)</f>
        <v>1.3659482428254754</v>
      </c>
      <c r="H4">
        <v>23.224599999999999</v>
      </c>
      <c r="I4">
        <v>2.6547509977735002</v>
      </c>
      <c r="J4">
        <v>2.5134307792039401</v>
      </c>
      <c r="K4">
        <f>10^J4*1.38*10^-23*310*4*PI()*H4</f>
        <v>4.0722053138270138E-16</v>
      </c>
      <c r="L4" s="3">
        <v>561.03800000000001</v>
      </c>
      <c r="M4">
        <f>L4*1.38*10^-23*310*4*PI()*H4</f>
        <v>7.0047262080310403E-16</v>
      </c>
      <c r="N4">
        <f>10^I4</f>
        <v>451.59694755958094</v>
      </c>
      <c r="O4">
        <f>10^J4</f>
        <v>326.16006065154636</v>
      </c>
      <c r="P4">
        <f>N4^2+O4^2</f>
        <v>310320.18820935127</v>
      </c>
      <c r="Q4">
        <f>O4/2/PI()/H4/P4*(M4-K4)/2/PI()</f>
        <v>3.3616607605509531E-22</v>
      </c>
      <c r="T4">
        <f>(M4-K4)/(2*PI()*H4)^2</f>
        <v>1.3771615625826978E-20</v>
      </c>
      <c r="W4" s="11">
        <v>1.4355363774452501</v>
      </c>
    </row>
    <row r="5" spans="1:23">
      <c r="A5">
        <v>12000</v>
      </c>
      <c r="B5">
        <v>17.362565</v>
      </c>
      <c r="C5">
        <v>15.119009999999999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2.6769533880262699</v>
      </c>
      <c r="J5">
        <v>2.5361213796404001</v>
      </c>
      <c r="K5">
        <f t="shared" ref="K5:K38" si="1">10^J5*1.38*10^-23*310*4*PI()*H5</f>
        <v>4.0320349353644134E-16</v>
      </c>
      <c r="L5" s="3">
        <v>678.78899999999999</v>
      </c>
      <c r="M5">
        <f t="shared" ref="M5:M38" si="2">L5*1.38*10^-23*310*4*PI()*H5</f>
        <v>7.9641183015751553E-16</v>
      </c>
      <c r="N5">
        <f t="shared" ref="N5:O38" si="3">10^I5</f>
        <v>475.28421188429564</v>
      </c>
      <c r="O5">
        <f t="shared" si="3"/>
        <v>343.65398128249382</v>
      </c>
      <c r="P5">
        <f t="shared" ref="P5:P38" si="4">N5^2+O5^2</f>
        <v>343993.14091778465</v>
      </c>
      <c r="Q5">
        <f t="shared" ref="Q5:Q38" si="5">O5/2/PI()/H5/P5*(M5-K5)/2/PI()</f>
        <v>4.5591335531491119E-22</v>
      </c>
      <c r="T5">
        <f t="shared" ref="T5:T38" si="6">(M5-K5)/(2*PI()*H5)^2</f>
        <v>2.0910212930337717E-20</v>
      </c>
      <c r="W5" s="11">
        <v>1.36375955363524</v>
      </c>
    </row>
    <row r="6" spans="1:23">
      <c r="A6">
        <v>4800</v>
      </c>
      <c r="B6">
        <v>27.69164</v>
      </c>
      <c r="C6">
        <v>25.629684999999998</v>
      </c>
      <c r="D6" s="4"/>
      <c r="E6" s="1"/>
      <c r="F6" s="2"/>
      <c r="G6">
        <f t="shared" si="0"/>
        <v>1.3116542796855051</v>
      </c>
      <c r="H6">
        <v>20.4953</v>
      </c>
      <c r="I6">
        <v>2.6992888666559902</v>
      </c>
      <c r="J6">
        <v>2.55901236421699</v>
      </c>
      <c r="K6">
        <f t="shared" si="1"/>
        <v>3.9913267996194254E-16</v>
      </c>
      <c r="L6" s="3">
        <v>582.37400000000002</v>
      </c>
      <c r="M6">
        <f t="shared" si="2"/>
        <v>6.4166285850699203E-16</v>
      </c>
      <c r="N6">
        <f t="shared" si="3"/>
        <v>500.36723861053929</v>
      </c>
      <c r="O6">
        <f t="shared" si="3"/>
        <v>362.25331149913126</v>
      </c>
      <c r="P6">
        <f t="shared" si="4"/>
        <v>381594.835166823</v>
      </c>
      <c r="Q6">
        <f t="shared" si="5"/>
        <v>2.8455200256202985E-22</v>
      </c>
      <c r="T6">
        <f t="shared" si="6"/>
        <v>1.4625054407399967E-20</v>
      </c>
      <c r="W6" s="11">
        <v>1.2955715712626199</v>
      </c>
    </row>
    <row r="7" spans="1:23">
      <c r="A7">
        <v>1200</v>
      </c>
      <c r="B7">
        <v>49.696035000000002</v>
      </c>
      <c r="C7">
        <v>50.883164999999998</v>
      </c>
      <c r="D7" s="4"/>
      <c r="E7" s="1"/>
      <c r="F7" s="2"/>
      <c r="G7">
        <f t="shared" si="0"/>
        <v>1.2840267085035566</v>
      </c>
      <c r="H7">
        <v>19.232099999999999</v>
      </c>
      <c r="I7">
        <v>2.7216976495679299</v>
      </c>
      <c r="J7">
        <v>2.5820886822728299</v>
      </c>
      <c r="K7">
        <f t="shared" si="1"/>
        <v>3.9497175074560807E-16</v>
      </c>
      <c r="L7" s="3">
        <v>600.226</v>
      </c>
      <c r="M7">
        <f t="shared" si="2"/>
        <v>6.2057197160712708E-16</v>
      </c>
      <c r="N7">
        <f t="shared" si="3"/>
        <v>526.86293827063344</v>
      </c>
      <c r="O7">
        <f t="shared" si="3"/>
        <v>382.02227124289061</v>
      </c>
      <c r="P7">
        <f t="shared" si="4"/>
        <v>423525.57144874195</v>
      </c>
      <c r="Q7">
        <f t="shared" si="5"/>
        <v>2.6801686345542239E-22</v>
      </c>
      <c r="T7">
        <f t="shared" si="6"/>
        <v>1.5449924688018516E-20</v>
      </c>
      <c r="W7" s="11">
        <v>1.2307929882431701</v>
      </c>
    </row>
    <row r="8" spans="1:23">
      <c r="A8">
        <v>340</v>
      </c>
      <c r="B8">
        <v>96.916106670000005</v>
      </c>
      <c r="C8">
        <v>92.831123329999997</v>
      </c>
      <c r="D8" s="4"/>
      <c r="E8" s="1"/>
      <c r="F8" s="2"/>
      <c r="G8">
        <f t="shared" si="0"/>
        <v>1.2560463071607584</v>
      </c>
      <c r="H8">
        <v>18.0321</v>
      </c>
      <c r="I8">
        <v>2.7441099836507199</v>
      </c>
      <c r="J8">
        <v>2.6053286653379</v>
      </c>
      <c r="K8">
        <f t="shared" si="1"/>
        <v>3.9068399206825479E-16</v>
      </c>
      <c r="L8" s="3">
        <v>848.74599999999998</v>
      </c>
      <c r="M8">
        <f t="shared" si="2"/>
        <v>8.2276288424357336E-16</v>
      </c>
      <c r="N8">
        <f t="shared" si="3"/>
        <v>554.76618788421808</v>
      </c>
      <c r="O8">
        <f t="shared" si="3"/>
        <v>403.02191783580446</v>
      </c>
      <c r="P8">
        <f t="shared" si="4"/>
        <v>470192.18947563751</v>
      </c>
      <c r="Q8">
        <f t="shared" si="5"/>
        <v>5.2024781106095299E-22</v>
      </c>
      <c r="T8">
        <f t="shared" si="6"/>
        <v>3.3659735561036651E-20</v>
      </c>
      <c r="W8" s="11">
        <v>1.16925333459751</v>
      </c>
    </row>
    <row r="9" spans="1:23">
      <c r="A9">
        <v>94</v>
      </c>
      <c r="B9">
        <v>202.65940000000001</v>
      </c>
      <c r="C9">
        <v>199.72155000000001</v>
      </c>
      <c r="D9" s="4"/>
      <c r="F9" s="2"/>
      <c r="G9">
        <f t="shared" si="0"/>
        <v>1.22768107275287</v>
      </c>
      <c r="H9">
        <v>16.891999999999999</v>
      </c>
      <c r="I9">
        <v>2.7664556805758602</v>
      </c>
      <c r="J9">
        <v>2.6287144652491499</v>
      </c>
      <c r="K9">
        <f t="shared" si="1"/>
        <v>3.8623015843293781E-16</v>
      </c>
      <c r="L9" s="3">
        <v>676.77300000000002</v>
      </c>
      <c r="M9">
        <f t="shared" si="2"/>
        <v>6.145747895647793E-16</v>
      </c>
      <c r="N9">
        <f t="shared" si="3"/>
        <v>584.05760141405722</v>
      </c>
      <c r="O9">
        <f t="shared" si="3"/>
        <v>425.31868773569789</v>
      </c>
      <c r="P9">
        <f t="shared" si="4"/>
        <v>522019.26790675783</v>
      </c>
      <c r="Q9">
        <f t="shared" si="5"/>
        <v>2.7898312033274291E-22</v>
      </c>
      <c r="T9">
        <f t="shared" si="6"/>
        <v>2.0270708232707524E-20</v>
      </c>
      <c r="W9" s="11">
        <v>1.1107906638458001</v>
      </c>
    </row>
    <row r="10" spans="1:23">
      <c r="A10">
        <v>24</v>
      </c>
      <c r="B10">
        <v>408.04500000000002</v>
      </c>
      <c r="C10">
        <v>297.21035000000001</v>
      </c>
      <c r="D10" s="4">
        <f>LOG10(A10)</f>
        <v>1.3802112417116059</v>
      </c>
      <c r="E10" s="4">
        <f t="shared" ref="E10:F15" si="7">LOG10(B10)</f>
        <v>2.6107080605752038</v>
      </c>
      <c r="F10" s="4">
        <f t="shared" si="7"/>
        <v>2.4730639291451366</v>
      </c>
      <c r="G10">
        <f t="shared" si="0"/>
        <v>1.1989043994567323</v>
      </c>
      <c r="H10">
        <v>15.808999999999999</v>
      </c>
      <c r="I10">
        <v>2.7886516040744</v>
      </c>
      <c r="J10">
        <v>2.6522197540754302</v>
      </c>
      <c r="K10">
        <f t="shared" si="1"/>
        <v>3.8157050585086494E-16</v>
      </c>
      <c r="L10" s="3">
        <v>668.02300000000002</v>
      </c>
      <c r="M10">
        <f t="shared" si="2"/>
        <v>5.6773603344081943E-16</v>
      </c>
      <c r="N10">
        <f t="shared" si="3"/>
        <v>614.68356878620693</v>
      </c>
      <c r="O10">
        <f t="shared" si="3"/>
        <v>448.97251366128557</v>
      </c>
      <c r="P10">
        <f t="shared" si="4"/>
        <v>579412.20775908092</v>
      </c>
      <c r="Q10">
        <f t="shared" si="5"/>
        <v>2.3113581317887857E-22</v>
      </c>
      <c r="T10">
        <f t="shared" si="6"/>
        <v>1.8868211242593799E-20</v>
      </c>
      <c r="W10" s="11">
        <v>1.05525112683278</v>
      </c>
    </row>
    <row r="11" spans="1:23">
      <c r="A11">
        <v>6</v>
      </c>
      <c r="B11">
        <v>1232.4655</v>
      </c>
      <c r="C11">
        <v>1071.7705000000001</v>
      </c>
      <c r="D11" s="4">
        <f t="shared" ref="D11:D15" si="8">LOG10(A11)</f>
        <v>0.77815125038364363</v>
      </c>
      <c r="E11" s="4">
        <f t="shared" si="7"/>
        <v>3.0907747710573137</v>
      </c>
      <c r="F11" s="4">
        <f t="shared" si="7"/>
        <v>3.030101799112209</v>
      </c>
      <c r="G11">
        <f t="shared" si="0"/>
        <v>1.1696773724418428</v>
      </c>
      <c r="H11">
        <v>14.780099999999999</v>
      </c>
      <c r="I11">
        <v>2.8106140551840499</v>
      </c>
      <c r="J11">
        <v>2.6758235933963199</v>
      </c>
      <c r="K11">
        <f t="shared" si="1"/>
        <v>3.7666182827965634E-16</v>
      </c>
      <c r="L11" s="3">
        <v>636.88199999999904</v>
      </c>
      <c r="M11">
        <f t="shared" si="2"/>
        <v>5.0604249862032959E-16</v>
      </c>
      <c r="N11">
        <f t="shared" si="3"/>
        <v>646.56777447567595</v>
      </c>
      <c r="O11">
        <f t="shared" si="3"/>
        <v>474.04939144920763</v>
      </c>
      <c r="P11">
        <f t="shared" si="4"/>
        <v>642772.71252379264</v>
      </c>
      <c r="Q11">
        <f t="shared" si="5"/>
        <v>1.6353038142336793E-22</v>
      </c>
      <c r="T11">
        <f t="shared" si="6"/>
        <v>1.5002198771835542E-20</v>
      </c>
      <c r="U11">
        <f>(T11+T12)*(H11-H12)/2</f>
        <v>2.3079705305527072E-20</v>
      </c>
      <c r="V11">
        <f>T11*W11*2</f>
        <v>3.0079065493095739E-20</v>
      </c>
      <c r="W11" s="11">
        <v>1.0024885668614401</v>
      </c>
    </row>
    <row r="12" spans="1:23">
      <c r="A12">
        <v>1.6</v>
      </c>
      <c r="B12">
        <v>697.56065000000001</v>
      </c>
      <c r="C12">
        <v>1126.18525</v>
      </c>
      <c r="D12" s="4">
        <f t="shared" si="8"/>
        <v>0.20411998265592479</v>
      </c>
      <c r="E12" s="4">
        <f t="shared" si="7"/>
        <v>2.8435819736878849</v>
      </c>
      <c r="F12" s="4">
        <f t="shared" si="7"/>
        <v>3.0516098349517513</v>
      </c>
      <c r="G12">
        <f t="shared" si="0"/>
        <v>1.1399640487494762</v>
      </c>
      <c r="H12">
        <v>13.8027</v>
      </c>
      <c r="I12">
        <v>2.8322450938329302</v>
      </c>
      <c r="J12">
        <v>2.69949707807557</v>
      </c>
      <c r="K12">
        <f t="shared" si="1"/>
        <v>3.7145975767653047E-16</v>
      </c>
      <c r="L12" s="3">
        <v>827.24</v>
      </c>
      <c r="M12">
        <f t="shared" si="2"/>
        <v>6.1382732707384476E-16</v>
      </c>
      <c r="N12">
        <f t="shared" si="3"/>
        <v>679.58704896408426</v>
      </c>
      <c r="O12">
        <f t="shared" si="3"/>
        <v>500.60718444254906</v>
      </c>
      <c r="P12">
        <f t="shared" si="4"/>
        <v>712446.11023520899</v>
      </c>
      <c r="Q12">
        <f t="shared" si="5"/>
        <v>3.1253292781273826E-22</v>
      </c>
      <c r="T12">
        <f t="shared" si="6"/>
        <v>3.2224536046104068E-20</v>
      </c>
      <c r="U12">
        <f t="shared" ref="U12:U37" si="9">(T12+T13)*(H12-H13)/2</f>
        <v>2.3765166145821571E-20</v>
      </c>
      <c r="V12">
        <f t="shared" ref="V12:V38" si="10">T12*W12*2</f>
        <v>6.1378984799169672E-20</v>
      </c>
      <c r="W12" s="11">
        <v>0.95236413507015205</v>
      </c>
    </row>
    <row r="13" spans="1:23">
      <c r="A13">
        <v>0.5</v>
      </c>
      <c r="B13">
        <v>1105.7732000000001</v>
      </c>
      <c r="C13">
        <v>2924.5929999999998</v>
      </c>
      <c r="D13" s="4">
        <f t="shared" si="8"/>
        <v>-0.3010299956639812</v>
      </c>
      <c r="E13" s="4">
        <f t="shared" si="7"/>
        <v>3.0436660599803997</v>
      </c>
      <c r="F13" s="4">
        <f t="shared" si="7"/>
        <v>3.4660654361779297</v>
      </c>
      <c r="G13">
        <f t="shared" si="0"/>
        <v>1.10972025158662</v>
      </c>
      <c r="H13">
        <v>12.8742</v>
      </c>
      <c r="I13">
        <v>2.8534388966839801</v>
      </c>
      <c r="J13">
        <v>2.7232114293705298</v>
      </c>
      <c r="K13">
        <f t="shared" si="1"/>
        <v>3.659167797020726E-16</v>
      </c>
      <c r="L13" s="3">
        <v>708.01199999999903</v>
      </c>
      <c r="M13">
        <f t="shared" si="2"/>
        <v>4.9001741439115715E-16</v>
      </c>
      <c r="N13">
        <f t="shared" si="3"/>
        <v>713.57380137631833</v>
      </c>
      <c r="O13">
        <f t="shared" si="3"/>
        <v>528.70257958550371</v>
      </c>
      <c r="P13">
        <f t="shared" si="4"/>
        <v>788713.98767101532</v>
      </c>
      <c r="Q13">
        <f t="shared" si="5"/>
        <v>1.6367633832170645E-22</v>
      </c>
      <c r="T13">
        <f t="shared" si="6"/>
        <v>1.8965913379467454E-20</v>
      </c>
      <c r="U13">
        <f t="shared" si="9"/>
        <v>4.3531837674391757E-20</v>
      </c>
      <c r="V13">
        <f t="shared" si="10"/>
        <v>3.4318665689501448E-20</v>
      </c>
      <c r="W13" s="11">
        <v>0.90474592504083995</v>
      </c>
    </row>
    <row r="14" spans="1:23">
      <c r="A14">
        <v>0.2</v>
      </c>
      <c r="B14">
        <v>1357.1905999999999</v>
      </c>
      <c r="C14">
        <v>2793.8670000000002</v>
      </c>
      <c r="D14" s="4">
        <f t="shared" si="8"/>
        <v>-0.69897000433601875</v>
      </c>
      <c r="E14" s="4">
        <f t="shared" si="7"/>
        <v>3.1326408430285859</v>
      </c>
      <c r="F14" s="4">
        <f t="shared" si="7"/>
        <v>3.4462057279983096</v>
      </c>
      <c r="G14">
        <f t="shared" si="0"/>
        <v>1.0788916198402232</v>
      </c>
      <c r="H14">
        <v>11.992000000000001</v>
      </c>
      <c r="I14">
        <v>2.8740798729391601</v>
      </c>
      <c r="J14">
        <v>2.7469380158363501</v>
      </c>
      <c r="K14">
        <f t="shared" si="1"/>
        <v>3.5998158094194804E-16</v>
      </c>
      <c r="L14" s="3">
        <v>1260.47</v>
      </c>
      <c r="M14">
        <f t="shared" si="2"/>
        <v>8.1259618254373803E-16</v>
      </c>
      <c r="N14">
        <f t="shared" si="3"/>
        <v>748.30711218950285</v>
      </c>
      <c r="O14">
        <f t="shared" si="3"/>
        <v>558.39049342995702</v>
      </c>
      <c r="P14">
        <f t="shared" si="4"/>
        <v>871763.47730634408</v>
      </c>
      <c r="Q14">
        <f t="shared" si="5"/>
        <v>6.1237372677285539E-22</v>
      </c>
      <c r="T14">
        <f t="shared" si="6"/>
        <v>7.9723358156220138E-20</v>
      </c>
      <c r="U14">
        <f t="shared" si="9"/>
        <v>5.6241330768533233E-20</v>
      </c>
      <c r="V14">
        <f t="shared" si="10"/>
        <v>1.3704582800638175E-19</v>
      </c>
      <c r="W14" s="11">
        <v>0.85950862567678499</v>
      </c>
    </row>
    <row r="15" spans="1:23">
      <c r="A15">
        <v>0.1</v>
      </c>
      <c r="B15">
        <v>6047.6135000000004</v>
      </c>
      <c r="C15">
        <v>2428.5081829999999</v>
      </c>
      <c r="D15" s="4">
        <f t="shared" si="8"/>
        <v>-1</v>
      </c>
      <c r="E15" s="4">
        <f t="shared" si="7"/>
        <v>3.7815840278336097</v>
      </c>
      <c r="F15" s="4">
        <f t="shared" si="7"/>
        <v>3.3853395711921137</v>
      </c>
      <c r="G15">
        <f t="shared" si="0"/>
        <v>1.0474306401555422</v>
      </c>
      <c r="H15">
        <v>11.154</v>
      </c>
      <c r="I15">
        <v>2.8940279825084598</v>
      </c>
      <c r="J15">
        <v>2.7706337255173201</v>
      </c>
      <c r="K15">
        <f t="shared" si="1"/>
        <v>3.5360224196334651E-16</v>
      </c>
      <c r="L15" s="3">
        <v>1036.1500000000001</v>
      </c>
      <c r="M15">
        <f t="shared" si="2"/>
        <v>6.2130366538791761E-16</v>
      </c>
      <c r="N15">
        <f t="shared" si="3"/>
        <v>783.48012241489732</v>
      </c>
      <c r="O15">
        <f t="shared" si="3"/>
        <v>589.70352731069954</v>
      </c>
      <c r="P15">
        <f t="shared" si="4"/>
        <v>961591.35234194342</v>
      </c>
      <c r="Q15">
        <f t="shared" si="5"/>
        <v>3.7282367239800773E-22</v>
      </c>
      <c r="T15">
        <f t="shared" si="6"/>
        <v>5.4504161577749234E-20</v>
      </c>
      <c r="U15">
        <f t="shared" si="9"/>
        <v>6.4337050771978936E-20</v>
      </c>
      <c r="V15">
        <f t="shared" si="10"/>
        <v>8.9008913999303978E-20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2.9131314880314498</v>
      </c>
      <c r="J16">
        <v>2.7942583275625399</v>
      </c>
      <c r="K16">
        <f t="shared" si="1"/>
        <v>3.4672143038277501E-16</v>
      </c>
      <c r="L16" s="3">
        <v>1437.52</v>
      </c>
      <c r="M16">
        <f t="shared" si="2"/>
        <v>8.004537687861197E-16</v>
      </c>
      <c r="N16">
        <f t="shared" si="3"/>
        <v>818.71262599900956</v>
      </c>
      <c r="O16">
        <f t="shared" si="3"/>
        <v>622.67055267875662</v>
      </c>
      <c r="P16">
        <f t="shared" si="4"/>
        <v>1058008.9811434625</v>
      </c>
      <c r="Q16">
        <f t="shared" si="5"/>
        <v>6.5303619962879479E-22</v>
      </c>
      <c r="T16">
        <f t="shared" si="6"/>
        <v>1.0712641441013925E-19</v>
      </c>
      <c r="U16">
        <f t="shared" si="9"/>
        <v>4.0960625418776464E-20</v>
      </c>
      <c r="V16">
        <f t="shared" si="10"/>
        <v>1.6619731818463178E-19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2.9312136801206599</v>
      </c>
      <c r="J17">
        <v>2.8177630154975302</v>
      </c>
      <c r="K17">
        <f t="shared" si="1"/>
        <v>3.3927851966364424E-16</v>
      </c>
      <c r="L17" s="3">
        <v>665.68399999999997</v>
      </c>
      <c r="M17">
        <f t="shared" si="2"/>
        <v>3.4360657665947876E-16</v>
      </c>
      <c r="N17">
        <f t="shared" si="3"/>
        <v>853.51995676310469</v>
      </c>
      <c r="O17">
        <f t="shared" si="3"/>
        <v>657.29906650651105</v>
      </c>
      <c r="P17">
        <f t="shared" si="4"/>
        <v>1160538.379423223</v>
      </c>
      <c r="Q17">
        <f t="shared" si="5"/>
        <v>6.4668686205877921E-24</v>
      </c>
      <c r="T17">
        <f t="shared" si="6"/>
        <v>1.1891806257620449E-21</v>
      </c>
      <c r="U17">
        <f t="shared" si="9"/>
        <v>4.4005629941199096E-20</v>
      </c>
      <c r="V17">
        <f t="shared" si="10"/>
        <v>1.7526648273523855E-21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2.94806737984212</v>
      </c>
      <c r="J18">
        <v>2.8410882600902698</v>
      </c>
      <c r="K18">
        <f t="shared" si="1"/>
        <v>3.31209638440795E-16</v>
      </c>
      <c r="L18" s="3">
        <v>1484.89</v>
      </c>
      <c r="M18">
        <f t="shared" si="2"/>
        <v>7.0910245505382938E-16</v>
      </c>
      <c r="N18">
        <f t="shared" si="3"/>
        <v>887.29366303710924</v>
      </c>
      <c r="O18">
        <f t="shared" si="3"/>
        <v>693.56674274526074</v>
      </c>
      <c r="P18">
        <f t="shared" si="4"/>
        <v>1268324.8711080817</v>
      </c>
      <c r="Q18">
        <f t="shared" si="5"/>
        <v>5.8925406717052414E-22</v>
      </c>
      <c r="T18">
        <f t="shared" si="6"/>
        <v>1.2130557905411796E-19</v>
      </c>
      <c r="U18">
        <f t="shared" si="9"/>
        <v>3.2949920197973697E-20</v>
      </c>
      <c r="V18">
        <f t="shared" si="10"/>
        <v>1.6984603984827781E-19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2.9634510225645299</v>
      </c>
      <c r="J19">
        <v>2.86416564744487</v>
      </c>
      <c r="K19">
        <f t="shared" si="1"/>
        <v>3.2244611911875826E-16</v>
      </c>
      <c r="L19" s="3">
        <v>582.30799999999999</v>
      </c>
      <c r="M19">
        <f t="shared" si="2"/>
        <v>2.5671087291273101E-16</v>
      </c>
      <c r="N19">
        <f t="shared" si="3"/>
        <v>919.28679665347556</v>
      </c>
      <c r="O19">
        <f t="shared" si="3"/>
        <v>731.41800579532139</v>
      </c>
      <c r="P19">
        <f t="shared" si="4"/>
        <v>1380060.5137030133</v>
      </c>
      <c r="Q19">
        <f t="shared" si="5"/>
        <v>-1.0761311729597093E-22</v>
      </c>
      <c r="T19">
        <f t="shared" si="6"/>
        <v>-2.4760353005964965E-20</v>
      </c>
      <c r="U19">
        <f t="shared" si="9"/>
        <v>6.018861619991945E-21</v>
      </c>
      <c r="V19">
        <f t="shared" si="10"/>
        <v>-3.2934804193098757E-20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2.9770764486157701</v>
      </c>
      <c r="J20">
        <v>2.8869107523745399</v>
      </c>
      <c r="K20">
        <f t="shared" si="1"/>
        <v>3.1291573584329526E-16</v>
      </c>
      <c r="L20" s="3">
        <v>1011.02</v>
      </c>
      <c r="M20">
        <f t="shared" si="2"/>
        <v>4.104652521701356E-16</v>
      </c>
      <c r="N20">
        <f t="shared" si="3"/>
        <v>948.58542756965539</v>
      </c>
      <c r="O20">
        <f t="shared" si="3"/>
        <v>770.74506448394129</v>
      </c>
      <c r="P20">
        <f t="shared" si="4"/>
        <v>1493862.2678238607</v>
      </c>
      <c r="Q20">
        <f t="shared" si="5"/>
        <v>1.6881054475441489E-22</v>
      </c>
      <c r="T20">
        <f t="shared" si="6"/>
        <v>4.3324481128819649E-20</v>
      </c>
      <c r="U20">
        <f t="shared" si="9"/>
        <v>3.6093013810637743E-20</v>
      </c>
      <c r="V20">
        <f t="shared" si="10"/>
        <v>5.4746357306516051E-20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2.9885987938124101</v>
      </c>
      <c r="J21">
        <v>2.9092221242428198</v>
      </c>
      <c r="K21">
        <f t="shared" si="1"/>
        <v>3.0254151942668395E-16</v>
      </c>
      <c r="L21" s="3">
        <v>1187.57</v>
      </c>
      <c r="M21">
        <f t="shared" si="2"/>
        <v>4.4281474883801368E-16</v>
      </c>
      <c r="N21">
        <f t="shared" si="3"/>
        <v>974.08934710147889</v>
      </c>
      <c r="O21">
        <f t="shared" si="3"/>
        <v>811.37593806067844</v>
      </c>
      <c r="P21">
        <f t="shared" si="4"/>
        <v>1607180.9690004312</v>
      </c>
      <c r="Q21">
        <f t="shared" si="5"/>
        <v>2.5861885625971837E-22</v>
      </c>
      <c r="R21">
        <f t="shared" ref="R21:R26" si="11">(Q21+Q22)*(H21-H22)/2</f>
        <v>1.145852963740874E-22</v>
      </c>
      <c r="T21">
        <f t="shared" si="6"/>
        <v>7.3856824058147501E-20</v>
      </c>
      <c r="U21">
        <f t="shared" si="9"/>
        <v>3.3941140000659373E-20</v>
      </c>
      <c r="V21">
        <f t="shared" si="10"/>
        <v>8.8661707225344404E-20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2.9975987919976701</v>
      </c>
      <c r="J22">
        <v>2.9309737895978198</v>
      </c>
      <c r="K22">
        <f t="shared" si="1"/>
        <v>2.9124261477303441E-16</v>
      </c>
      <c r="L22" s="3">
        <v>1049.57</v>
      </c>
      <c r="M22">
        <f t="shared" si="2"/>
        <v>3.5833773198884583E-16</v>
      </c>
      <c r="N22">
        <f t="shared" si="3"/>
        <v>994.48627095938116</v>
      </c>
      <c r="O22">
        <f t="shared" si="3"/>
        <v>853.048629544959</v>
      </c>
      <c r="P22">
        <f t="shared" si="4"/>
        <v>1716694.9074952283</v>
      </c>
      <c r="Q22">
        <f t="shared" si="5"/>
        <v>1.3297847935453766E-22</v>
      </c>
      <c r="R22">
        <f t="shared" si="11"/>
        <v>5.4809496711749872E-23</v>
      </c>
      <c r="T22">
        <f t="shared" si="6"/>
        <v>4.2137639564624747E-20</v>
      </c>
      <c r="U22">
        <f t="shared" si="9"/>
        <v>1.7966605072302356E-20</v>
      </c>
      <c r="V22">
        <f t="shared" si="10"/>
        <v>4.8055076041297689E-20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3.0035663475571699</v>
      </c>
      <c r="J23">
        <v>2.9520106281349698</v>
      </c>
      <c r="K23">
        <f t="shared" si="1"/>
        <v>2.7893625771821666E-16</v>
      </c>
      <c r="L23" s="3">
        <v>991.11500000000001</v>
      </c>
      <c r="M23">
        <f t="shared" si="2"/>
        <v>3.0875812211835842E-16</v>
      </c>
      <c r="N23">
        <f t="shared" si="3"/>
        <v>1008.2456281873029</v>
      </c>
      <c r="O23">
        <f t="shared" si="3"/>
        <v>895.38667735002548</v>
      </c>
      <c r="P23">
        <f t="shared" si="4"/>
        <v>1818276.5487347278</v>
      </c>
      <c r="Q23">
        <f t="shared" si="5"/>
        <v>6.4192168576068496E-23</v>
      </c>
      <c r="R23">
        <f t="shared" si="11"/>
        <v>4.8126322886757271E-23</v>
      </c>
      <c r="T23">
        <f t="shared" si="6"/>
        <v>2.2495086071400735E-20</v>
      </c>
      <c r="U23">
        <f t="shared" si="9"/>
        <v>1.798400950543481E-20</v>
      </c>
      <c r="V23">
        <f t="shared" si="10"/>
        <v>2.4371391587741692E-20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3.0061432220149702</v>
      </c>
      <c r="J24">
        <v>2.97226699164827</v>
      </c>
      <c r="K24">
        <f t="shared" si="1"/>
        <v>2.6561721379403064E-16</v>
      </c>
      <c r="L24" s="3">
        <v>1114.52</v>
      </c>
      <c r="M24">
        <f t="shared" si="2"/>
        <v>3.1555647168373415E-16</v>
      </c>
      <c r="N24">
        <f t="shared" si="3"/>
        <v>1014.2458094625666</v>
      </c>
      <c r="O24">
        <f t="shared" si="3"/>
        <v>938.13857005735599</v>
      </c>
      <c r="P24">
        <f t="shared" si="4"/>
        <v>1908798.5386416377</v>
      </c>
      <c r="Q24">
        <f t="shared" si="5"/>
        <v>1.1804583391084764E-22</v>
      </c>
      <c r="R24">
        <f t="shared" si="11"/>
        <v>1.0005977194628604E-22</v>
      </c>
      <c r="T24">
        <f t="shared" si="6"/>
        <v>4.5604236137110933E-20</v>
      </c>
      <c r="U24">
        <f t="shared" si="9"/>
        <v>4.1403801913526206E-20</v>
      </c>
      <c r="V24">
        <f t="shared" si="10"/>
        <v>4.6937662515944717E-20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3.0052741393823301</v>
      </c>
      <c r="J25">
        <v>2.99204959025682</v>
      </c>
      <c r="K25">
        <f t="shared" si="1"/>
        <v>2.5125064610068477E-16</v>
      </c>
      <c r="L25" s="3">
        <v>1393.71</v>
      </c>
      <c r="M25">
        <f t="shared" si="2"/>
        <v>3.5663996879334408E-16</v>
      </c>
      <c r="N25">
        <f t="shared" si="3"/>
        <v>1012.2181943798586</v>
      </c>
      <c r="O25">
        <f t="shared" si="3"/>
        <v>981.86005108107383</v>
      </c>
      <c r="P25">
        <f t="shared" si="4"/>
        <v>1988634.8329425501</v>
      </c>
      <c r="Q25">
        <f t="shared" si="5"/>
        <v>2.7690096674550114E-22</v>
      </c>
      <c r="R25">
        <f t="shared" si="11"/>
        <v>5.7193143215118666E-23</v>
      </c>
      <c r="T25">
        <f t="shared" si="6"/>
        <v>1.1782107238282663E-19</v>
      </c>
      <c r="U25">
        <f t="shared" si="9"/>
        <v>2.4004901221991687E-20</v>
      </c>
      <c r="V25">
        <f t="shared" si="10"/>
        <v>1.1520275027336334E-19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3.0010764988473699</v>
      </c>
      <c r="J26">
        <v>3.0108665871668499</v>
      </c>
      <c r="K26">
        <f t="shared" si="1"/>
        <v>2.3646916814729057E-16</v>
      </c>
      <c r="L26" s="3">
        <v>975.96199999999999</v>
      </c>
      <c r="M26">
        <f t="shared" si="2"/>
        <v>2.250820410912152E-16</v>
      </c>
      <c r="N26">
        <f t="shared" si="3"/>
        <v>1002.4818047901143</v>
      </c>
      <c r="O26">
        <f t="shared" si="3"/>
        <v>1025.3369001120782</v>
      </c>
      <c r="P26">
        <f t="shared" si="4"/>
        <v>2056285.5276666908</v>
      </c>
      <c r="Q26">
        <f t="shared" si="5"/>
        <v>-3.352588923435776E-23</v>
      </c>
      <c r="R26">
        <f t="shared" si="11"/>
        <v>1.1388636773026801E-23</v>
      </c>
      <c r="T26">
        <f t="shared" si="6"/>
        <v>-1.5672556544564072E-20</v>
      </c>
      <c r="U26">
        <f t="shared" si="9"/>
        <v>6.2222656517692263E-21</v>
      </c>
      <c r="V26">
        <f t="shared" si="10"/>
        <v>-1.4558053970834432E-20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2.99355843370877</v>
      </c>
      <c r="J27">
        <v>3.02954209761478</v>
      </c>
      <c r="K27">
        <f t="shared" si="1"/>
        <v>2.2096524303460885E-16</v>
      </c>
      <c r="L27" s="3">
        <v>1192.57</v>
      </c>
      <c r="M27">
        <f t="shared" si="2"/>
        <v>2.4618735863061773E-16</v>
      </c>
      <c r="N27">
        <f t="shared" si="3"/>
        <v>985.27720154105691</v>
      </c>
      <c r="O27">
        <f t="shared" si="3"/>
        <v>1070.3901343739042</v>
      </c>
      <c r="P27">
        <f t="shared" si="4"/>
        <v>2116506.2036415613</v>
      </c>
      <c r="Q27">
        <f t="shared" si="5"/>
        <v>8.4142052670032414E-23</v>
      </c>
      <c r="R27">
        <f>(Q27+Q28)*(H27-H28)/2</f>
        <v>5.8813785916791452E-23</v>
      </c>
      <c r="T27">
        <f t="shared" si="6"/>
        <v>4.3327070552427291E-20</v>
      </c>
      <c r="U27">
        <f t="shared" si="9"/>
        <v>3.2534157774690942E-20</v>
      </c>
      <c r="V27">
        <f t="shared" si="10"/>
        <v>3.8233707184397798E-20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2.9827939745457601</v>
      </c>
      <c r="J28">
        <v>3.0483459951433902</v>
      </c>
      <c r="K28">
        <f t="shared" si="1"/>
        <v>2.0490427454610406E-16</v>
      </c>
      <c r="L28" s="3">
        <v>1388.19</v>
      </c>
      <c r="M28">
        <f t="shared" si="2"/>
        <v>2.5448016332747182E-16</v>
      </c>
      <c r="N28">
        <f t="shared" si="3"/>
        <v>961.1562062258123</v>
      </c>
      <c r="O28">
        <f t="shared" si="3"/>
        <v>1117.7533885661787</v>
      </c>
      <c r="P28">
        <f t="shared" si="4"/>
        <v>2173193.8904175712</v>
      </c>
      <c r="Q28">
        <f t="shared" si="5"/>
        <v>1.8941043996620708E-22</v>
      </c>
      <c r="R28">
        <f t="shared" ref="R28:R37" si="12">(Q28+Q29)*(H28-H29)/2</f>
        <v>1.9468913106839562E-22</v>
      </c>
      <c r="T28">
        <f t="shared" si="6"/>
        <v>1.0799459351590277E-19</v>
      </c>
      <c r="U28">
        <f t="shared" si="9"/>
        <v>1.2139801203287299E-19</v>
      </c>
      <c r="V28">
        <f t="shared" si="10"/>
        <v>9.0534206870434919E-20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2.9690122169786499</v>
      </c>
      <c r="J29">
        <v>3.0676876850482402</v>
      </c>
      <c r="K29">
        <f t="shared" si="1"/>
        <v>1.8847753100464652E-16</v>
      </c>
      <c r="L29" s="3">
        <v>2235.37</v>
      </c>
      <c r="M29">
        <f t="shared" si="2"/>
        <v>3.6051332145474427E-16</v>
      </c>
      <c r="N29">
        <f t="shared" si="3"/>
        <v>931.13406849009641</v>
      </c>
      <c r="O29">
        <f t="shared" si="3"/>
        <v>1168.6586692046699</v>
      </c>
      <c r="P29">
        <f t="shared" si="4"/>
        <v>2232773.7386101498</v>
      </c>
      <c r="Q29">
        <f t="shared" si="5"/>
        <v>7.6029263841621034E-22</v>
      </c>
      <c r="R29">
        <f t="shared" si="12"/>
        <v>1.5098526886419543E-22</v>
      </c>
      <c r="T29">
        <f t="shared" si="6"/>
        <v>4.8419083103469705E-19</v>
      </c>
      <c r="U29">
        <f t="shared" si="9"/>
        <v>9.6384069360026711E-20</v>
      </c>
      <c r="V29">
        <f t="shared" si="10"/>
        <v>3.8561227661519428E-19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2.95270589230699</v>
      </c>
      <c r="J30">
        <v>3.0881954705505601</v>
      </c>
      <c r="K30">
        <f t="shared" si="1"/>
        <v>1.7190425325993857E-16</v>
      </c>
      <c r="L30" s="3">
        <v>1244.5</v>
      </c>
      <c r="M30">
        <f t="shared" si="2"/>
        <v>1.7461681101512209E-16</v>
      </c>
      <c r="N30">
        <f t="shared" si="3"/>
        <v>896.82125428972347</v>
      </c>
      <c r="O30">
        <f t="shared" si="3"/>
        <v>1225.167507860778</v>
      </c>
      <c r="P30">
        <f t="shared" si="4"/>
        <v>2305323.7844635821</v>
      </c>
      <c r="Q30">
        <f t="shared" si="5"/>
        <v>1.3990791656586589E-23</v>
      </c>
      <c r="R30">
        <f t="shared" si="12"/>
        <v>2.8937122900011435E-23</v>
      </c>
      <c r="T30">
        <f t="shared" si="6"/>
        <v>1.0086447734670539E-20</v>
      </c>
      <c r="U30">
        <f t="shared" si="9"/>
        <v>2.3799454454661646E-20</v>
      </c>
      <c r="V30">
        <f t="shared" si="10"/>
        <v>7.6312580082438231E-21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2.9348265068604098</v>
      </c>
      <c r="J31">
        <v>3.11085356617455</v>
      </c>
      <c r="K31">
        <f t="shared" si="1"/>
        <v>1.554362208963313E-16</v>
      </c>
      <c r="L31" s="3">
        <v>1485.81</v>
      </c>
      <c r="M31">
        <f t="shared" si="2"/>
        <v>1.7892125656416445E-16</v>
      </c>
      <c r="N31">
        <f t="shared" si="3"/>
        <v>860.64986875351235</v>
      </c>
      <c r="O31">
        <f t="shared" si="3"/>
        <v>1290.7839784098294</v>
      </c>
      <c r="P31">
        <f t="shared" si="4"/>
        <v>2406841.475504945</v>
      </c>
      <c r="Q31">
        <f t="shared" si="5"/>
        <v>1.4242608888401591E-22</v>
      </c>
      <c r="R31">
        <f t="shared" si="12"/>
        <v>2.5125754379421326E-22</v>
      </c>
      <c r="T31">
        <f t="shared" si="6"/>
        <v>1.1855925202025739E-19</v>
      </c>
      <c r="U31">
        <f t="shared" si="9"/>
        <v>2.4462302908434624E-19</v>
      </c>
      <c r="V31">
        <f t="shared" si="10"/>
        <v>8.5215176725987718E-20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2.9171531580026002</v>
      </c>
      <c r="J32">
        <v>3.1372515655651099</v>
      </c>
      <c r="K32">
        <f t="shared" si="1"/>
        <v>1.3936830365860644E-16</v>
      </c>
      <c r="L32" s="3">
        <v>3147.25</v>
      </c>
      <c r="M32">
        <f t="shared" si="2"/>
        <v>3.1977439846536357E-16</v>
      </c>
      <c r="N32">
        <f t="shared" si="3"/>
        <v>826.32931094268747</v>
      </c>
      <c r="O32">
        <f t="shared" si="3"/>
        <v>1371.6760809951431</v>
      </c>
      <c r="P32">
        <f t="shared" si="4"/>
        <v>2564315.4012972112</v>
      </c>
      <c r="Q32">
        <f t="shared" si="5"/>
        <v>1.293331304225773E-21</v>
      </c>
      <c r="R32">
        <f t="shared" si="12"/>
        <v>4.8381548555126178E-22</v>
      </c>
      <c r="T32">
        <f t="shared" si="6"/>
        <v>1.27928662846172E-18</v>
      </c>
      <c r="U32">
        <f t="shared" si="9"/>
        <v>5.4249007827209979E-19</v>
      </c>
      <c r="V32">
        <f t="shared" si="10"/>
        <v>8.7352022032420228E-19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2.9030344173684002</v>
      </c>
      <c r="J33">
        <v>3.1700686095772102</v>
      </c>
      <c r="K33">
        <f t="shared" si="1"/>
        <v>1.2406344947976932E-16</v>
      </c>
      <c r="L33" s="3">
        <v>3780.32</v>
      </c>
      <c r="M33">
        <f t="shared" si="2"/>
        <v>3.1703251545298339E-16</v>
      </c>
      <c r="N33">
        <f t="shared" si="3"/>
        <v>799.89764351915437</v>
      </c>
      <c r="O33">
        <f t="shared" si="3"/>
        <v>1479.3420752670879</v>
      </c>
      <c r="P33">
        <f t="shared" si="4"/>
        <v>2828289.2157630306</v>
      </c>
      <c r="Q33">
        <f t="shared" si="5"/>
        <v>1.6388837597212695E-21</v>
      </c>
      <c r="R33">
        <f t="shared" si="12"/>
        <v>4.8371296494518169E-22</v>
      </c>
      <c r="T33">
        <f t="shared" si="6"/>
        <v>2.0085320277328257E-18</v>
      </c>
      <c r="U33">
        <f t="shared" si="9"/>
        <v>6.8203294744376766E-19</v>
      </c>
      <c r="V33">
        <f t="shared" si="10"/>
        <v>1.3028891487696401E-18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2.89754113577224</v>
      </c>
      <c r="J34">
        <v>3.2144184683611101</v>
      </c>
      <c r="K34">
        <f t="shared" si="1"/>
        <v>1.0921713950376972E-16</v>
      </c>
      <c r="L34" s="3">
        <v>3691.06</v>
      </c>
      <c r="M34">
        <f t="shared" si="2"/>
        <v>2.4605003681091537E-16</v>
      </c>
      <c r="N34">
        <f t="shared" si="3"/>
        <v>789.84365875508422</v>
      </c>
      <c r="O34">
        <f t="shared" si="3"/>
        <v>1638.3944508270054</v>
      </c>
      <c r="P34">
        <f t="shared" si="4"/>
        <v>3308189.3817763422</v>
      </c>
      <c r="Q34">
        <f t="shared" si="5"/>
        <v>1.3843222711861158E-21</v>
      </c>
      <c r="R34">
        <f t="shared" si="12"/>
        <v>4.0326553249192634E-22</v>
      </c>
      <c r="T34">
        <f t="shared" si="6"/>
        <v>2.2541738937907212E-18</v>
      </c>
      <c r="U34">
        <f t="shared" si="9"/>
        <v>7.9945451002527476E-19</v>
      </c>
      <c r="V34">
        <f t="shared" si="10"/>
        <v>1.3891198754864101E-18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2.9068284225707601</v>
      </c>
      <c r="J35">
        <v>3.2714515225041199</v>
      </c>
      <c r="K35">
        <f t="shared" si="1"/>
        <v>9.4412613621771005E-17</v>
      </c>
      <c r="L35" s="3">
        <v>3991.35</v>
      </c>
      <c r="M35">
        <f t="shared" si="2"/>
        <v>2.016964760275463E-16</v>
      </c>
      <c r="N35">
        <f t="shared" si="3"/>
        <v>806.91617757791914</v>
      </c>
      <c r="O35">
        <f t="shared" si="3"/>
        <v>1868.3211169628485</v>
      </c>
      <c r="P35">
        <f t="shared" si="4"/>
        <v>4141737.5137262656</v>
      </c>
      <c r="Q35">
        <f t="shared" si="5"/>
        <v>1.3041146120933838E-21</v>
      </c>
      <c r="R35">
        <f t="shared" si="12"/>
        <v>4.3639982217261868E-22</v>
      </c>
      <c r="T35">
        <f t="shared" si="6"/>
        <v>3.0755228397110918E-18</v>
      </c>
      <c r="U35">
        <f t="shared" si="9"/>
        <v>1.4139729232964829E-18</v>
      </c>
      <c r="V35">
        <f t="shared" si="10"/>
        <v>1.8005072303570057E-18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2.94239130997099</v>
      </c>
      <c r="J36">
        <v>3.3425901260062099</v>
      </c>
      <c r="K36">
        <f t="shared" si="1"/>
        <v>7.7378181435143763E-17</v>
      </c>
      <c r="L36" s="3">
        <v>5472.65</v>
      </c>
      <c r="M36">
        <f t="shared" si="2"/>
        <v>1.9240930308974744E-16</v>
      </c>
      <c r="N36">
        <f t="shared" si="3"/>
        <v>875.7725123335872</v>
      </c>
      <c r="O36">
        <f t="shared" si="3"/>
        <v>2200.8483884665338</v>
      </c>
      <c r="P36">
        <f t="shared" si="4"/>
        <v>5610711.1223748224</v>
      </c>
      <c r="Q36">
        <f t="shared" si="5"/>
        <v>1.7476323961067586E-21</v>
      </c>
      <c r="R36">
        <f t="shared" si="12"/>
        <v>7.6236802263862265E-22</v>
      </c>
      <c r="T36">
        <f t="shared" si="6"/>
        <v>6.8123997008237915E-18</v>
      </c>
      <c r="U36">
        <f t="shared" si="9"/>
        <v>5.1163174305529247E-18</v>
      </c>
      <c r="V36">
        <f t="shared" si="10"/>
        <v>3.7887821800240526E-18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3.0367278322495701</v>
      </c>
      <c r="J37">
        <v>3.4150921761308002</v>
      </c>
      <c r="K37">
        <f t="shared" si="1"/>
        <v>5.3555484911223363E-17</v>
      </c>
      <c r="L37" s="3">
        <v>11308.1</v>
      </c>
      <c r="M37">
        <f t="shared" si="2"/>
        <v>2.3286349970983266E-16</v>
      </c>
      <c r="N37">
        <f t="shared" si="3"/>
        <v>1088.2478861695572</v>
      </c>
      <c r="O37">
        <f t="shared" si="3"/>
        <v>2600.7114884009152</v>
      </c>
      <c r="P37">
        <f t="shared" si="4"/>
        <v>7947983.7076530131</v>
      </c>
      <c r="Q37">
        <f t="shared" si="5"/>
        <v>3.8798419816350155E-21</v>
      </c>
      <c r="R37">
        <f t="shared" si="12"/>
        <v>1.5213821814238676E-21</v>
      </c>
      <c r="T37">
        <f t="shared" si="6"/>
        <v>3.0954065305379856E-17</v>
      </c>
      <c r="U37">
        <f t="shared" si="9"/>
        <v>6.2269858059545499E-17</v>
      </c>
      <c r="V37">
        <f t="shared" si="10"/>
        <v>1.6354633457581497E-17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3.5401645016323702</v>
      </c>
      <c r="J38">
        <v>3.4308833335200699</v>
      </c>
      <c r="K38">
        <f t="shared" si="1"/>
        <v>1.8193609580227643E-17</v>
      </c>
      <c r="L38" s="3">
        <v>44400.3</v>
      </c>
      <c r="M38">
        <f t="shared" si="2"/>
        <v>2.9951697568978543E-16</v>
      </c>
      <c r="N38">
        <f t="shared" si="3"/>
        <v>3468.6821196917422</v>
      </c>
      <c r="O38">
        <f t="shared" si="3"/>
        <v>2697.0148238997799</v>
      </c>
      <c r="P38">
        <f t="shared" si="4"/>
        <v>19305644.607804358</v>
      </c>
      <c r="Q38">
        <f t="shared" si="5"/>
        <v>7.9334155263539572E-21</v>
      </c>
      <c r="R38" s="6">
        <f>SUM(R27:R37)</f>
        <v>4.7756268617670858E-21</v>
      </c>
      <c r="T38">
        <f t="shared" si="6"/>
        <v>4.5256012148158075E-16</v>
      </c>
      <c r="V38">
        <f t="shared" si="10"/>
        <v>2.2715536923196337E-16</v>
      </c>
      <c r="W38" s="11">
        <v>0.25096706321395201</v>
      </c>
    </row>
    <row r="39" spans="4:23">
      <c r="D39" s="3"/>
      <c r="U39">
        <f>SUM(U27:U38)</f>
        <v>7.1342864671842645E-17</v>
      </c>
      <c r="V39">
        <f>SUM(V27:V38)</f>
        <v>2.5327204796991044E-16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61"/>
  <sheetViews>
    <sheetView workbookViewId="0">
      <selection activeCell="F13" sqref="F13"/>
    </sheetView>
  </sheetViews>
  <sheetFormatPr defaultColWidth="8.85546875" defaultRowHeight="15"/>
  <cols>
    <col min="4" max="4" width="11.140625" customWidth="1"/>
    <col min="6" max="6" width="10.1406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0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-12.897539999999999</v>
      </c>
      <c r="C3">
        <v>1.589539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4.8870440000000004</v>
      </c>
      <c r="C4">
        <v>5.9376914999999997</v>
      </c>
      <c r="D4" s="4"/>
      <c r="E4" s="1"/>
      <c r="F4" s="2"/>
      <c r="G4">
        <f>LOG10(H4)</f>
        <v>1.3659482428254754</v>
      </c>
      <c r="H4">
        <v>23.224599999999999</v>
      </c>
      <c r="I4">
        <v>2.3891977176591399</v>
      </c>
      <c r="J4">
        <v>2.3028293742906198</v>
      </c>
      <c r="K4">
        <f>10^J4*1.38*10^-23*310*4*PI()*H4</f>
        <v>2.5074267883051097E-16</v>
      </c>
      <c r="L4" s="3">
        <v>460.15188499999999</v>
      </c>
      <c r="M4">
        <f>L4*1.38*10^-23*310*4*PI()*H4</f>
        <v>5.7451330721526622E-16</v>
      </c>
      <c r="N4">
        <f>10^I4</f>
        <v>245.01784604631885</v>
      </c>
      <c r="O4">
        <f>10^J4</f>
        <v>200.8303634829075</v>
      </c>
      <c r="P4">
        <f>N4^2+O4^2</f>
        <v>100366.57977785435</v>
      </c>
      <c r="Q4">
        <f>O4/2/PI()/H4/P4*(M4-K4)/2/PI()</f>
        <v>7.0659363028021883E-22</v>
      </c>
      <c r="R4">
        <f t="shared" ref="R4:R21" si="0">(Q4+Q5)*(H4-H5)/2</f>
        <v>1.0358352037237028E-21</v>
      </c>
      <c r="T4">
        <f>(M4-K4)/(2*PI()*H4)^2</f>
        <v>1.5204817990760055E-20</v>
      </c>
      <c r="W4" s="11">
        <v>1.4355363774452501</v>
      </c>
    </row>
    <row r="5" spans="1:23">
      <c r="A5">
        <v>12000</v>
      </c>
      <c r="B5">
        <v>17.841715000000001</v>
      </c>
      <c r="C5">
        <v>14.990205</v>
      </c>
      <c r="D5" s="4"/>
      <c r="E5" s="1"/>
      <c r="F5" s="2"/>
      <c r="G5">
        <f t="shared" ref="G5:G38" si="1">LOG10(H5)</f>
        <v>1.3389522624785153</v>
      </c>
      <c r="H5">
        <v>21.8249</v>
      </c>
      <c r="I5">
        <v>2.4019650197878701</v>
      </c>
      <c r="J5">
        <v>2.3207510455576701</v>
      </c>
      <c r="K5">
        <f t="shared" ref="K5:K38" si="2">10^J5*1.38*10^-23*310*4*PI()*H5</f>
        <v>2.455579235419244E-16</v>
      </c>
      <c r="L5" s="3">
        <v>500.97180079999998</v>
      </c>
      <c r="M5">
        <f t="shared" ref="M5:M38" si="3">L5*1.38*10^-23*310*4*PI()*H5</f>
        <v>5.8778187143933442E-16</v>
      </c>
      <c r="N5">
        <f t="shared" ref="N5:O38" si="4">10^I5</f>
        <v>252.3277527121553</v>
      </c>
      <c r="O5">
        <f t="shared" si="4"/>
        <v>209.29123733650809</v>
      </c>
      <c r="P5">
        <f t="shared" ref="P5:P38" si="5">N5^2+O5^2</f>
        <v>107472.11681461315</v>
      </c>
      <c r="Q5">
        <f t="shared" ref="Q5:Q38" si="6">O5/2/PI()/H5/P5*(M5-K5)/2/PI()</f>
        <v>7.7348810684016893E-22</v>
      </c>
      <c r="R5">
        <f t="shared" si="0"/>
        <v>9.0201759728259415E-22</v>
      </c>
      <c r="T5">
        <f t="shared" ref="T5:T38" si="7">(M5-K5)/(2*PI()*H5)^2</f>
        <v>1.8198941766821423E-20</v>
      </c>
      <c r="W5" s="11">
        <v>1.36375955363524</v>
      </c>
    </row>
    <row r="6" spans="1:23">
      <c r="A6">
        <v>4800</v>
      </c>
      <c r="B6">
        <v>28.080190000000002</v>
      </c>
      <c r="C6">
        <v>26.284405</v>
      </c>
      <c r="D6" s="4"/>
      <c r="E6" s="1"/>
      <c r="F6" s="2"/>
      <c r="G6">
        <f t="shared" si="1"/>
        <v>1.3116542796855051</v>
      </c>
      <c r="H6">
        <v>20.4953</v>
      </c>
      <c r="I6">
        <v>2.4148751482880702</v>
      </c>
      <c r="J6">
        <v>2.3388754109188601</v>
      </c>
      <c r="K6">
        <f t="shared" si="2"/>
        <v>2.4042539313525113E-16</v>
      </c>
      <c r="L6" s="3">
        <v>444.3362328</v>
      </c>
      <c r="M6">
        <f t="shared" si="3"/>
        <v>4.8957209160552532E-16</v>
      </c>
      <c r="N6">
        <f t="shared" si="4"/>
        <v>259.94121723336389</v>
      </c>
      <c r="O6">
        <f t="shared" si="4"/>
        <v>218.21038267282387</v>
      </c>
      <c r="P6">
        <f t="shared" si="5"/>
        <v>115185.20752298311</v>
      </c>
      <c r="Q6">
        <f t="shared" si="6"/>
        <v>5.8333740050428743E-22</v>
      </c>
      <c r="R6">
        <f t="shared" si="0"/>
        <v>8.5543914740571499E-22</v>
      </c>
      <c r="T6">
        <f t="shared" si="7"/>
        <v>1.5024043780493935E-20</v>
      </c>
      <c r="W6" s="11">
        <v>1.2955715712626199</v>
      </c>
    </row>
    <row r="7" spans="1:23">
      <c r="A7">
        <v>1200</v>
      </c>
      <c r="B7">
        <v>53.372145000000003</v>
      </c>
      <c r="C7">
        <v>53.7943</v>
      </c>
      <c r="D7" s="4"/>
      <c r="E7" s="1"/>
      <c r="F7" s="2"/>
      <c r="G7">
        <f t="shared" si="1"/>
        <v>1.2840267085035566</v>
      </c>
      <c r="H7">
        <v>19.232099999999999</v>
      </c>
      <c r="I7">
        <v>2.4279411504474302</v>
      </c>
      <c r="J7">
        <v>2.3572223634469802</v>
      </c>
      <c r="K7">
        <f t="shared" si="2"/>
        <v>2.3534214973794416E-16</v>
      </c>
      <c r="L7" s="3">
        <v>535.02528759999996</v>
      </c>
      <c r="M7">
        <f t="shared" si="3"/>
        <v>5.5316113861379251E-16</v>
      </c>
      <c r="N7">
        <f t="shared" si="4"/>
        <v>267.88053057576622</v>
      </c>
      <c r="O7">
        <f t="shared" si="4"/>
        <v>227.62626033976841</v>
      </c>
      <c r="P7">
        <f t="shared" si="5"/>
        <v>123573.69305782203</v>
      </c>
      <c r="Q7">
        <f t="shared" si="6"/>
        <v>7.7106276954909133E-22</v>
      </c>
      <c r="R7">
        <f t="shared" si="0"/>
        <v>1.2947666404855007E-21</v>
      </c>
      <c r="T7">
        <f t="shared" si="7"/>
        <v>2.1765401752723222E-20</v>
      </c>
      <c r="W7" s="11">
        <v>1.2307929882431701</v>
      </c>
    </row>
    <row r="8" spans="1:23">
      <c r="A8">
        <v>340</v>
      </c>
      <c r="B8">
        <v>94.218540000000004</v>
      </c>
      <c r="C8">
        <v>105.81735</v>
      </c>
      <c r="D8" s="4"/>
      <c r="E8" s="1"/>
      <c r="F8" s="2"/>
      <c r="G8">
        <f t="shared" si="1"/>
        <v>1.2560463071607584</v>
      </c>
      <c r="H8">
        <v>18.0321</v>
      </c>
      <c r="I8">
        <v>2.4411740181849502</v>
      </c>
      <c r="J8">
        <v>2.37580903344266</v>
      </c>
      <c r="K8">
        <f t="shared" si="2"/>
        <v>2.3030638838144833E-16</v>
      </c>
      <c r="L8" s="3">
        <v>806.50193779999995</v>
      </c>
      <c r="M8">
        <f t="shared" si="3"/>
        <v>7.8181206213915481E-16</v>
      </c>
      <c r="N8">
        <f t="shared" si="4"/>
        <v>276.16842184356614</v>
      </c>
      <c r="O8">
        <f t="shared" si="4"/>
        <v>237.57953798914033</v>
      </c>
      <c r="P8">
        <f t="shared" si="5"/>
        <v>132713.03409469925</v>
      </c>
      <c r="Q8">
        <f t="shared" si="6"/>
        <v>1.3868816312600777E-21</v>
      </c>
      <c r="R8">
        <f t="shared" si="0"/>
        <v>1.4065005196932505E-21</v>
      </c>
      <c r="T8">
        <f t="shared" si="7"/>
        <v>4.2963300164090149E-20</v>
      </c>
      <c r="W8" s="11">
        <v>1.16925333459751</v>
      </c>
    </row>
    <row r="9" spans="1:23">
      <c r="A9">
        <v>94</v>
      </c>
      <c r="B9">
        <v>168.82935000000001</v>
      </c>
      <c r="C9">
        <v>191.13265000000001</v>
      </c>
      <c r="D9" s="4"/>
      <c r="F9" s="2"/>
      <c r="G9">
        <f t="shared" si="1"/>
        <v>1.22768107275287</v>
      </c>
      <c r="H9">
        <v>16.891999999999999</v>
      </c>
      <c r="I9">
        <v>2.4545888858435898</v>
      </c>
      <c r="J9">
        <v>2.3946585121889501</v>
      </c>
      <c r="K9">
        <f t="shared" si="2"/>
        <v>2.2531506434513228E-16</v>
      </c>
      <c r="L9" s="3">
        <v>704.42111899999998</v>
      </c>
      <c r="M9">
        <f t="shared" si="3"/>
        <v>6.3968193319534216E-16</v>
      </c>
      <c r="N9">
        <f t="shared" si="4"/>
        <v>284.83206983961651</v>
      </c>
      <c r="O9">
        <f t="shared" si="4"/>
        <v>248.11813733855624</v>
      </c>
      <c r="P9">
        <f t="shared" si="5"/>
        <v>142691.91808547481</v>
      </c>
      <c r="Q9">
        <f t="shared" si="6"/>
        <v>1.0804467078211434E-21</v>
      </c>
      <c r="R9">
        <f t="shared" si="0"/>
        <v>9.1711170649208958E-22</v>
      </c>
      <c r="T9">
        <f t="shared" si="7"/>
        <v>3.6784354675339332E-20</v>
      </c>
      <c r="W9" s="11">
        <v>1.1107906638458001</v>
      </c>
    </row>
    <row r="10" spans="1:23">
      <c r="A10">
        <v>24</v>
      </c>
      <c r="B10">
        <v>278.83366669999998</v>
      </c>
      <c r="C10">
        <v>281.19110000000001</v>
      </c>
      <c r="D10" s="4">
        <f>LOG10(A10)</f>
        <v>1.3802112417116059</v>
      </c>
      <c r="E10" s="4">
        <f t="shared" ref="E10:F15" si="8">LOG10(B10)</f>
        <v>2.445345209810851</v>
      </c>
      <c r="F10" s="4">
        <f t="shared" si="8"/>
        <v>2.4490015706790187</v>
      </c>
      <c r="G10">
        <f t="shared" si="1"/>
        <v>1.1989043994567323</v>
      </c>
      <c r="H10">
        <v>15.808999999999999</v>
      </c>
      <c r="I10">
        <v>2.4681983372363101</v>
      </c>
      <c r="J10">
        <v>2.4137904736620199</v>
      </c>
      <c r="K10">
        <f t="shared" si="2"/>
        <v>2.2036647127979418E-16</v>
      </c>
      <c r="L10" s="3">
        <v>526.06552079999904</v>
      </c>
      <c r="M10">
        <f t="shared" si="3"/>
        <v>4.4708992371365999E-16</v>
      </c>
      <c r="N10">
        <f t="shared" si="4"/>
        <v>293.89915487652559</v>
      </c>
      <c r="O10">
        <f t="shared" si="4"/>
        <v>259.29280963824374</v>
      </c>
      <c r="P10">
        <f t="shared" si="5"/>
        <v>153609.47436723049</v>
      </c>
      <c r="Q10">
        <f t="shared" si="6"/>
        <v>6.1320371968040689E-22</v>
      </c>
      <c r="R10">
        <f t="shared" si="0"/>
        <v>7.984146016863809E-22</v>
      </c>
      <c r="T10">
        <f t="shared" si="7"/>
        <v>2.2978829913101383E-20</v>
      </c>
      <c r="W10" s="11">
        <v>1.05525112683278</v>
      </c>
    </row>
    <row r="11" spans="1:23">
      <c r="A11">
        <v>6</v>
      </c>
      <c r="B11">
        <v>461.05770000000001</v>
      </c>
      <c r="C11">
        <v>340.87184999999999</v>
      </c>
      <c r="D11" s="4">
        <f t="shared" ref="D11:D15" si="9">LOG10(A11)</f>
        <v>0.77815125038364363</v>
      </c>
      <c r="E11" s="4">
        <f t="shared" si="8"/>
        <v>2.6637552794536909</v>
      </c>
      <c r="F11" s="4">
        <f t="shared" si="8"/>
        <v>2.5325911376488017</v>
      </c>
      <c r="G11">
        <f t="shared" si="1"/>
        <v>1.1696773724418428</v>
      </c>
      <c r="H11">
        <v>14.780099999999999</v>
      </c>
      <c r="I11">
        <v>2.4820207756219999</v>
      </c>
      <c r="J11">
        <v>2.4332329651365798</v>
      </c>
      <c r="K11">
        <f t="shared" si="2"/>
        <v>2.1545718522385444E-16</v>
      </c>
      <c r="L11" s="3">
        <v>692.13854460000005</v>
      </c>
      <c r="M11">
        <f t="shared" si="3"/>
        <v>5.4994727202342496E-16</v>
      </c>
      <c r="N11">
        <f t="shared" si="4"/>
        <v>303.40363218524942</v>
      </c>
      <c r="O11">
        <f t="shared" si="4"/>
        <v>271.16458284404257</v>
      </c>
      <c r="P11">
        <f t="shared" si="5"/>
        <v>165583.99501218577</v>
      </c>
      <c r="Q11">
        <f t="shared" si="6"/>
        <v>9.3877334648030991E-22</v>
      </c>
      <c r="R11">
        <f t="shared" si="0"/>
        <v>9.2218325411754511E-22</v>
      </c>
      <c r="T11">
        <f t="shared" si="7"/>
        <v>3.8785444194735716E-20</v>
      </c>
      <c r="U11">
        <f>(T11+T12)*(H11-H12)/2</f>
        <v>4.0100575988462342E-20</v>
      </c>
      <c r="V11">
        <f>T11*W11*2</f>
        <v>7.7763928731729935E-20</v>
      </c>
      <c r="W11" s="11">
        <v>1.0024885668614401</v>
      </c>
    </row>
    <row r="12" spans="1:23">
      <c r="A12">
        <v>1.6</v>
      </c>
      <c r="B12">
        <v>769.92345</v>
      </c>
      <c r="C12">
        <v>999.37220000000002</v>
      </c>
      <c r="D12" s="4">
        <f t="shared" si="9"/>
        <v>0.20411998265592479</v>
      </c>
      <c r="E12" s="4">
        <f t="shared" si="8"/>
        <v>2.8864475473864468</v>
      </c>
      <c r="F12" s="4">
        <f t="shared" si="8"/>
        <v>2.9997272643035653</v>
      </c>
      <c r="G12">
        <f t="shared" si="1"/>
        <v>1.1399640487494762</v>
      </c>
      <c r="H12">
        <v>13.8027</v>
      </c>
      <c r="I12">
        <v>2.4960731996472498</v>
      </c>
      <c r="J12">
        <v>2.4530122880101999</v>
      </c>
      <c r="K12">
        <f t="shared" si="2"/>
        <v>2.1058478079345421E-16</v>
      </c>
      <c r="L12" s="3">
        <v>722.39292439999997</v>
      </c>
      <c r="M12">
        <f t="shared" si="3"/>
        <v>5.3602886451514672E-16</v>
      </c>
      <c r="N12">
        <f t="shared" si="4"/>
        <v>313.38138791716631</v>
      </c>
      <c r="O12">
        <f t="shared" si="4"/>
        <v>283.79993261951972</v>
      </c>
      <c r="P12">
        <f t="shared" si="5"/>
        <v>178750.2960477334</v>
      </c>
      <c r="Q12">
        <f t="shared" si="6"/>
        <v>9.4823965560183819E-22</v>
      </c>
      <c r="R12">
        <f t="shared" si="0"/>
        <v>8.0977372031202123E-22</v>
      </c>
      <c r="T12">
        <f t="shared" si="7"/>
        <v>4.3270164539584649E-20</v>
      </c>
      <c r="U12">
        <f t="shared" ref="U12:U37" si="10">(T12+T13)*(H12-H13)/2</f>
        <v>3.8750086367206831E-20</v>
      </c>
      <c r="V12">
        <f t="shared" ref="V12:V38" si="11">T12*W12*2</f>
        <v>8.2417905652169402E-20</v>
      </c>
      <c r="W12" s="11">
        <v>0.95236413507015205</v>
      </c>
    </row>
    <row r="13" spans="1:23">
      <c r="A13">
        <v>0.5</v>
      </c>
      <c r="B13">
        <v>1181.9283330000001</v>
      </c>
      <c r="C13">
        <v>3339.571367</v>
      </c>
      <c r="D13" s="4">
        <f t="shared" si="9"/>
        <v>-0.3010299956639812</v>
      </c>
      <c r="E13" s="4">
        <f t="shared" si="8"/>
        <v>3.0725911436127111</v>
      </c>
      <c r="F13" s="4">
        <f t="shared" si="8"/>
        <v>3.5236907288198016</v>
      </c>
      <c r="G13">
        <f t="shared" si="1"/>
        <v>1.10972025158662</v>
      </c>
      <c r="H13">
        <v>12.8742</v>
      </c>
      <c r="I13">
        <v>2.51037650256553</v>
      </c>
      <c r="J13">
        <v>2.4731604910914999</v>
      </c>
      <c r="K13">
        <f t="shared" si="2"/>
        <v>2.0574599350141025E-16</v>
      </c>
      <c r="L13" s="3">
        <v>677.32017680000001</v>
      </c>
      <c r="M13">
        <f t="shared" si="3"/>
        <v>4.6877550345262204E-16</v>
      </c>
      <c r="N13">
        <f t="shared" si="4"/>
        <v>323.87431135427317</v>
      </c>
      <c r="O13">
        <f t="shared" si="4"/>
        <v>297.27643971983105</v>
      </c>
      <c r="P13">
        <f t="shared" si="5"/>
        <v>193267.85116770302</v>
      </c>
      <c r="Q13">
        <f t="shared" si="6"/>
        <v>7.9602253139228442E-22</v>
      </c>
      <c r="R13">
        <f t="shared" si="0"/>
        <v>1.2302357617276472E-21</v>
      </c>
      <c r="T13">
        <f t="shared" si="7"/>
        <v>4.0197980570177003E-20</v>
      </c>
      <c r="U13">
        <f t="shared" si="10"/>
        <v>6.6964827741881548E-20</v>
      </c>
      <c r="V13">
        <f t="shared" si="11"/>
        <v>7.2737918231477011E-20</v>
      </c>
      <c r="W13" s="11">
        <v>0.90474592504083995</v>
      </c>
    </row>
    <row r="14" spans="1:23">
      <c r="A14">
        <v>0.2</v>
      </c>
      <c r="B14">
        <v>2104.1506669999999</v>
      </c>
      <c r="C14">
        <v>4756.4360200000001</v>
      </c>
      <c r="D14" s="4">
        <f t="shared" si="9"/>
        <v>-0.69897000433601875</v>
      </c>
      <c r="E14" s="4">
        <f t="shared" si="8"/>
        <v>3.323076834105259</v>
      </c>
      <c r="F14" s="4">
        <f t="shared" si="8"/>
        <v>3.6772816593193238</v>
      </c>
      <c r="G14">
        <f t="shared" si="1"/>
        <v>1.0788916198402232</v>
      </c>
      <c r="H14">
        <v>11.992000000000001</v>
      </c>
      <c r="I14">
        <v>2.52495639351151</v>
      </c>
      <c r="J14">
        <v>2.49371673052904</v>
      </c>
      <c r="K14">
        <f t="shared" si="2"/>
        <v>2.00936574661181E-16</v>
      </c>
      <c r="L14" s="3">
        <v>1294.619582</v>
      </c>
      <c r="M14">
        <f t="shared" si="3"/>
        <v>8.3461163707154466E-16</v>
      </c>
      <c r="N14">
        <f t="shared" si="4"/>
        <v>334.9318077535853</v>
      </c>
      <c r="O14">
        <f t="shared" si="4"/>
        <v>311.68559452289367</v>
      </c>
      <c r="P14">
        <f t="shared" si="5"/>
        <v>209327.22567817429</v>
      </c>
      <c r="Q14">
        <f t="shared" si="6"/>
        <v>1.9929952916130392E-21</v>
      </c>
      <c r="R14">
        <f t="shared" si="0"/>
        <v>1.1157021440560198E-21</v>
      </c>
      <c r="T14">
        <f t="shared" si="7"/>
        <v>1.1161527660933241E-19</v>
      </c>
      <c r="U14">
        <f t="shared" si="10"/>
        <v>6.4237321607701663E-20</v>
      </c>
      <c r="V14">
        <f t="shared" si="11"/>
        <v>1.9186858600604301E-19</v>
      </c>
      <c r="W14" s="11">
        <v>0.85950862567678499</v>
      </c>
    </row>
    <row r="15" spans="1:23">
      <c r="A15">
        <v>0.1</v>
      </c>
      <c r="B15">
        <v>4440.8009000000002</v>
      </c>
      <c r="C15">
        <v>10959.979499999999</v>
      </c>
      <c r="D15" s="4">
        <f t="shared" si="9"/>
        <v>-1</v>
      </c>
      <c r="E15" s="4">
        <f t="shared" si="8"/>
        <v>3.6474613023406017</v>
      </c>
      <c r="F15" s="4">
        <f t="shared" si="8"/>
        <v>4.0398097418267076</v>
      </c>
      <c r="G15">
        <f t="shared" si="1"/>
        <v>1.0474306401555422</v>
      </c>
      <c r="H15">
        <v>11.154</v>
      </c>
      <c r="I15">
        <v>2.53983534297166</v>
      </c>
      <c r="J15">
        <v>2.5147159764540001</v>
      </c>
      <c r="K15">
        <f t="shared" si="2"/>
        <v>1.9615404160570429E-16</v>
      </c>
      <c r="L15" s="3">
        <v>668.65881179999997</v>
      </c>
      <c r="M15">
        <f t="shared" si="3"/>
        <v>4.00945973715456E-16</v>
      </c>
      <c r="N15">
        <f t="shared" si="4"/>
        <v>346.60541466369949</v>
      </c>
      <c r="O15">
        <f t="shared" si="4"/>
        <v>327.12668785376036</v>
      </c>
      <c r="P15">
        <f t="shared" si="5"/>
        <v>227147.18338036662</v>
      </c>
      <c r="Q15">
        <f t="shared" si="6"/>
        <v>6.6977832188581208E-22</v>
      </c>
      <c r="R15">
        <f t="shared" si="0"/>
        <v>1.0960640354339379E-21</v>
      </c>
      <c r="T15">
        <f t="shared" si="7"/>
        <v>4.1695753480647531E-20</v>
      </c>
      <c r="U15">
        <f t="shared" si="10"/>
        <v>7.4141773079739785E-20</v>
      </c>
      <c r="V15">
        <f t="shared" si="11"/>
        <v>6.8091933317808035E-20</v>
      </c>
      <c r="W15" s="11">
        <v>0.81653319143653202</v>
      </c>
    </row>
    <row r="16" spans="1:23">
      <c r="D16" s="3"/>
      <c r="G16">
        <f t="shared" si="1"/>
        <v>1.0152717138205281</v>
      </c>
      <c r="H16">
        <v>10.357900000000001</v>
      </c>
      <c r="I16">
        <v>2.5550443744337001</v>
      </c>
      <c r="J16">
        <v>2.5362057135027101</v>
      </c>
      <c r="K16">
        <f t="shared" si="2"/>
        <v>1.9139389097082874E-16</v>
      </c>
      <c r="L16" s="3">
        <v>1443.3571019999999</v>
      </c>
      <c r="M16">
        <f t="shared" si="3"/>
        <v>8.0370404029169097E-16</v>
      </c>
      <c r="N16">
        <f t="shared" si="4"/>
        <v>358.95860969375588</v>
      </c>
      <c r="O16">
        <f t="shared" si="4"/>
        <v>343.72072051784022</v>
      </c>
      <c r="P16">
        <f t="shared" si="5"/>
        <v>246995.21718657739</v>
      </c>
      <c r="Q16">
        <f t="shared" si="6"/>
        <v>2.0838054877711133E-21</v>
      </c>
      <c r="R16">
        <f t="shared" si="0"/>
        <v>9.241648417709782E-22</v>
      </c>
      <c r="T16">
        <f t="shared" si="7"/>
        <v>1.4456670872193975E-19</v>
      </c>
      <c r="U16">
        <f t="shared" si="10"/>
        <v>6.5225565400194854E-20</v>
      </c>
      <c r="V16">
        <f t="shared" si="11"/>
        <v>2.24282679679524E-19</v>
      </c>
      <c r="W16" s="11">
        <v>0.77570652905611304</v>
      </c>
    </row>
    <row r="17" spans="4:23">
      <c r="D17" s="3"/>
      <c r="G17">
        <f t="shared" si="1"/>
        <v>0.98234270479168007</v>
      </c>
      <c r="H17">
        <v>9.6015800000000002</v>
      </c>
      <c r="I17">
        <v>2.57061760389711</v>
      </c>
      <c r="J17">
        <v>2.5582383481597</v>
      </c>
      <c r="K17">
        <f t="shared" si="2"/>
        <v>1.8665159144997195E-16</v>
      </c>
      <c r="L17" s="3">
        <v>558.43522840000003</v>
      </c>
      <c r="M17">
        <f t="shared" si="3"/>
        <v>2.8824790308401309E-16</v>
      </c>
      <c r="N17">
        <f t="shared" si="4"/>
        <v>372.06395983024674</v>
      </c>
      <c r="O17">
        <f t="shared" si="4"/>
        <v>361.60826492537831</v>
      </c>
      <c r="P17">
        <f t="shared" si="5"/>
        <v>269192.12746690604</v>
      </c>
      <c r="Q17">
        <f t="shared" si="6"/>
        <v>3.6004061380223571E-22</v>
      </c>
      <c r="R17">
        <f t="shared" si="0"/>
        <v>7.2040586858553261E-22</v>
      </c>
      <c r="T17">
        <f t="shared" si="7"/>
        <v>2.7914689099603507E-20</v>
      </c>
      <c r="U17">
        <f t="shared" si="10"/>
        <v>6.140064089192329E-20</v>
      </c>
      <c r="V17">
        <f t="shared" si="11"/>
        <v>4.114185237419266E-20</v>
      </c>
      <c r="W17" s="11">
        <v>0.73692119993514504</v>
      </c>
    </row>
    <row r="18" spans="4:23">
      <c r="D18" s="3"/>
      <c r="G18">
        <f t="shared" si="1"/>
        <v>0.94856406223339729</v>
      </c>
      <c r="H18">
        <v>8.8830899999999904</v>
      </c>
      <c r="I18">
        <v>2.58659265368988</v>
      </c>
      <c r="J18">
        <v>2.5808719086233398</v>
      </c>
      <c r="K18">
        <f t="shared" si="2"/>
        <v>1.8192258361286411E-16</v>
      </c>
      <c r="L18" s="3">
        <v>1313.8049559999999</v>
      </c>
      <c r="M18">
        <f t="shared" si="3"/>
        <v>6.2740157167297796E-16</v>
      </c>
      <c r="N18">
        <f t="shared" si="4"/>
        <v>386.0047542250652</v>
      </c>
      <c r="O18">
        <f t="shared" si="4"/>
        <v>380.95344791945371</v>
      </c>
      <c r="P18">
        <f t="shared" si="5"/>
        <v>294125.19976607291</v>
      </c>
      <c r="Q18">
        <f t="shared" si="6"/>
        <v>1.645292427953454E-21</v>
      </c>
      <c r="R18">
        <f t="shared" si="0"/>
        <v>5.8330195620070433E-22</v>
      </c>
      <c r="T18">
        <f t="shared" si="7"/>
        <v>1.4300109509202742E-19</v>
      </c>
      <c r="U18">
        <f t="shared" si="10"/>
        <v>5.0934281937883863E-20</v>
      </c>
      <c r="V18">
        <f t="shared" si="11"/>
        <v>2.0022302259084217E-19</v>
      </c>
      <c r="W18" s="11">
        <v>0.70007513740363303</v>
      </c>
    </row>
    <row r="19" spans="4:23">
      <c r="D19" s="3"/>
      <c r="G19">
        <f t="shared" si="1"/>
        <v>0.91384086254204</v>
      </c>
      <c r="H19">
        <v>8.2005099999999995</v>
      </c>
      <c r="I19">
        <v>2.60301441559989</v>
      </c>
      <c r="J19">
        <v>2.60417552736397</v>
      </c>
      <c r="K19">
        <f t="shared" si="2"/>
        <v>1.7720135324306068E-16</v>
      </c>
      <c r="L19" s="3">
        <v>439.52758019999999</v>
      </c>
      <c r="M19">
        <f t="shared" si="3"/>
        <v>1.9376602894406806E-16</v>
      </c>
      <c r="N19">
        <f t="shared" si="4"/>
        <v>400.88002387538955</v>
      </c>
      <c r="O19">
        <f t="shared" si="4"/>
        <v>401.95323413254198</v>
      </c>
      <c r="P19">
        <f t="shared" si="5"/>
        <v>322271.19597194297</v>
      </c>
      <c r="Q19">
        <f t="shared" si="6"/>
        <v>6.381699863599239E-23</v>
      </c>
      <c r="R19">
        <f t="shared" si="0"/>
        <v>1.6174682906265723E-22</v>
      </c>
      <c r="T19">
        <f t="shared" si="7"/>
        <v>6.2393805676301936E-21</v>
      </c>
      <c r="U19">
        <f t="shared" si="10"/>
        <v>1.7595797675386531E-20</v>
      </c>
      <c r="V19">
        <f t="shared" si="11"/>
        <v>8.2992668655257443E-21</v>
      </c>
      <c r="W19" s="11">
        <v>0.66507137812543504</v>
      </c>
    </row>
    <row r="20" spans="4:23">
      <c r="D20" s="3"/>
      <c r="G20">
        <f t="shared" si="1"/>
        <v>0.87806600677635271</v>
      </c>
      <c r="H20">
        <v>7.5520699999999996</v>
      </c>
      <c r="I20">
        <v>2.6199335412713798</v>
      </c>
      <c r="J20">
        <v>2.6282275054905502</v>
      </c>
      <c r="K20">
        <f t="shared" si="2"/>
        <v>1.7248214979277534E-16</v>
      </c>
      <c r="L20" s="3">
        <v>691.22342219999996</v>
      </c>
      <c r="M20">
        <f t="shared" si="3"/>
        <v>2.8063064657398179E-16</v>
      </c>
      <c r="N20">
        <f t="shared" si="4"/>
        <v>416.80559613083767</v>
      </c>
      <c r="O20">
        <f t="shared" si="4"/>
        <v>424.84205949596674</v>
      </c>
      <c r="P20">
        <f t="shared" si="5"/>
        <v>354217.68048275751</v>
      </c>
      <c r="Q20">
        <f t="shared" si="6"/>
        <v>4.3506286399634756E-22</v>
      </c>
      <c r="R20">
        <f t="shared" si="0"/>
        <v>3.5691904337300155E-22</v>
      </c>
      <c r="T20">
        <f t="shared" si="7"/>
        <v>4.8031786156774636E-20</v>
      </c>
      <c r="U20">
        <f t="shared" si="10"/>
        <v>4.2703770108789769E-20</v>
      </c>
      <c r="V20">
        <f t="shared" si="11"/>
        <v>6.069467558515677E-20</v>
      </c>
      <c r="W20" s="11">
        <v>0.63181780693154699</v>
      </c>
    </row>
    <row r="21" spans="4:23">
      <c r="D21" s="3"/>
      <c r="G21">
        <f t="shared" si="1"/>
        <v>0.84111221518410362</v>
      </c>
      <c r="H21">
        <v>6.9360499999999998</v>
      </c>
      <c r="I21">
        <v>2.6374102251995</v>
      </c>
      <c r="J21">
        <v>2.6531209423804198</v>
      </c>
      <c r="K21">
        <f t="shared" si="2"/>
        <v>1.6775821707419338E-16</v>
      </c>
      <c r="L21" s="3">
        <v>911.44427259999998</v>
      </c>
      <c r="M21">
        <f t="shared" si="3"/>
        <v>3.3985446470626165E-16</v>
      </c>
      <c r="N21">
        <f t="shared" si="4"/>
        <v>433.92055686831861</v>
      </c>
      <c r="O21">
        <f t="shared" si="4"/>
        <v>449.90512708436978</v>
      </c>
      <c r="P21">
        <f t="shared" si="5"/>
        <v>390701.67304971465</v>
      </c>
      <c r="Q21">
        <f t="shared" si="6"/>
        <v>7.2372757583678016E-22</v>
      </c>
      <c r="R21">
        <f t="shared" si="0"/>
        <v>3.0881779843195251E-22</v>
      </c>
      <c r="T21">
        <f t="shared" si="7"/>
        <v>9.0612316660633169E-20</v>
      </c>
      <c r="U21">
        <f t="shared" si="10"/>
        <v>4.0360354848187841E-20</v>
      </c>
      <c r="V21">
        <f t="shared" si="11"/>
        <v>1.0877590247382161E-19</v>
      </c>
      <c r="W21" s="11">
        <v>0.60022691441173404</v>
      </c>
    </row>
    <row r="22" spans="4:23">
      <c r="D22" s="3"/>
      <c r="G22">
        <f t="shared" si="1"/>
        <v>0.8028304876327822</v>
      </c>
      <c r="H22">
        <v>6.3508300000000002</v>
      </c>
      <c r="I22">
        <v>2.6555149339936999</v>
      </c>
      <c r="J22">
        <v>2.6789651223241999</v>
      </c>
      <c r="K22">
        <f t="shared" si="2"/>
        <v>1.6302201401370589E-16</v>
      </c>
      <c r="L22" s="3">
        <v>698.18144559999996</v>
      </c>
      <c r="M22">
        <f t="shared" si="3"/>
        <v>2.3836881364082223E-16</v>
      </c>
      <c r="N22">
        <f t="shared" si="4"/>
        <v>452.39201837494625</v>
      </c>
      <c r="O22">
        <f t="shared" si="4"/>
        <v>477.49092538681157</v>
      </c>
      <c r="P22">
        <f t="shared" si="5"/>
        <v>432656.12211611134</v>
      </c>
      <c r="Q22">
        <f t="shared" si="6"/>
        <v>3.3166287025854365E-22</v>
      </c>
      <c r="R22">
        <f t="shared" ref="R22:R26" si="12">(Q22+Q23)*(H22-H23)/2</f>
        <v>2.2626545615073571E-22</v>
      </c>
      <c r="T22">
        <f t="shared" si="7"/>
        <v>4.7319930522265122E-20</v>
      </c>
      <c r="U22">
        <f t="shared" si="10"/>
        <v>3.5071663398159042E-20</v>
      </c>
      <c r="V22">
        <f t="shared" si="11"/>
        <v>5.396512199096704E-20</v>
      </c>
      <c r="W22" s="11">
        <v>0.57021556662657402</v>
      </c>
    </row>
    <row r="23" spans="4:23">
      <c r="D23" s="3"/>
      <c r="G23">
        <f t="shared" si="1"/>
        <v>0.76304369760489099</v>
      </c>
      <c r="H23">
        <v>5.7948700000000004</v>
      </c>
      <c r="I23">
        <v>2.6743314374081399</v>
      </c>
      <c r="J23">
        <v>2.70589024910517</v>
      </c>
      <c r="K23">
        <f t="shared" si="2"/>
        <v>1.582648939088005E-16</v>
      </c>
      <c r="L23" s="3">
        <v>843.56277880000005</v>
      </c>
      <c r="M23">
        <f t="shared" si="3"/>
        <v>2.6279176429701114E-16</v>
      </c>
      <c r="N23">
        <f t="shared" si="4"/>
        <v>472.42343973644364</v>
      </c>
      <c r="O23">
        <f t="shared" si="4"/>
        <v>508.03104141918283</v>
      </c>
      <c r="P23">
        <f t="shared" si="5"/>
        <v>481279.44545787264</v>
      </c>
      <c r="Q23">
        <f t="shared" si="6"/>
        <v>4.8230020676403263E-22</v>
      </c>
      <c r="R23">
        <f t="shared" si="12"/>
        <v>3.0287106681866511E-22</v>
      </c>
      <c r="T23">
        <f t="shared" si="7"/>
        <v>7.8846208761708754E-20</v>
      </c>
      <c r="U23">
        <f t="shared" si="10"/>
        <v>5.3903503995797419E-20</v>
      </c>
      <c r="V23">
        <f t="shared" si="11"/>
        <v>8.5422737340999179E-20</v>
      </c>
      <c r="W23" s="11">
        <v>0.54170478633390096</v>
      </c>
    </row>
    <row r="24" spans="4:23">
      <c r="D24" s="3"/>
      <c r="G24">
        <f t="shared" si="1"/>
        <v>0.72153858092531442</v>
      </c>
      <c r="H24">
        <v>5.2667000000000002</v>
      </c>
      <c r="I24">
        <v>2.6939605951197101</v>
      </c>
      <c r="J24">
        <v>2.7340513958020298</v>
      </c>
      <c r="K24">
        <f t="shared" si="2"/>
        <v>1.534760527263645E-16</v>
      </c>
      <c r="L24" s="3">
        <v>1026.5584289999999</v>
      </c>
      <c r="M24">
        <f t="shared" si="3"/>
        <v>2.9065172076987153E-16</v>
      </c>
      <c r="N24">
        <f t="shared" si="4"/>
        <v>494.26583868545504</v>
      </c>
      <c r="O24">
        <f t="shared" si="4"/>
        <v>542.06503632105637</v>
      </c>
      <c r="P24">
        <f t="shared" si="5"/>
        <v>538133.2228931844</v>
      </c>
      <c r="Q24">
        <f t="shared" si="6"/>
        <v>6.6456942543266527E-22</v>
      </c>
      <c r="R24">
        <f t="shared" si="12"/>
        <v>4.1730970234005848E-22</v>
      </c>
      <c r="T24">
        <f t="shared" si="7"/>
        <v>1.2526801202249858E-19</v>
      </c>
      <c r="U24">
        <f t="shared" si="10"/>
        <v>8.6317227484562377E-20</v>
      </c>
      <c r="V24">
        <f t="shared" si="11"/>
        <v>1.2893073473871E-19</v>
      </c>
      <c r="W24" s="11">
        <v>0.51461954515392805</v>
      </c>
    </row>
    <row r="25" spans="4:23">
      <c r="D25" s="3"/>
      <c r="G25">
        <f t="shared" si="1"/>
        <v>0.67760695272049309</v>
      </c>
      <c r="H25">
        <v>4.76</v>
      </c>
      <c r="I25">
        <v>2.71473733102285</v>
      </c>
      <c r="J25">
        <v>2.7639402108712998</v>
      </c>
      <c r="K25">
        <f t="shared" si="2"/>
        <v>1.4859281418774318E-16</v>
      </c>
      <c r="L25" s="3">
        <v>1333.7508439999999</v>
      </c>
      <c r="M25">
        <f t="shared" si="3"/>
        <v>3.4129686906333192E-16</v>
      </c>
      <c r="N25">
        <f t="shared" si="4"/>
        <v>518.48635436815448</v>
      </c>
      <c r="O25">
        <f t="shared" si="4"/>
        <v>580.68446944487437</v>
      </c>
      <c r="P25">
        <f t="shared" si="5"/>
        <v>606022.55272045475</v>
      </c>
      <c r="Q25">
        <f t="shared" si="6"/>
        <v>9.8259734914818413E-22</v>
      </c>
      <c r="R25">
        <f t="shared" si="12"/>
        <v>2.5220351179776942E-22</v>
      </c>
      <c r="T25">
        <f t="shared" si="7"/>
        <v>2.1543547124003277E-19</v>
      </c>
      <c r="U25">
        <f t="shared" si="10"/>
        <v>5.6083045582996581E-20</v>
      </c>
      <c r="V25">
        <f t="shared" si="11"/>
        <v>2.1064787725448831E-19</v>
      </c>
      <c r="W25" s="11">
        <v>0.48888856612611797</v>
      </c>
    </row>
    <row r="26" spans="4:23">
      <c r="D26" s="3"/>
      <c r="G26">
        <f t="shared" si="1"/>
        <v>0.63245729218472424</v>
      </c>
      <c r="H26">
        <v>4.29</v>
      </c>
      <c r="I26">
        <v>2.73609011546128</v>
      </c>
      <c r="J26">
        <v>2.79474444026883</v>
      </c>
      <c r="K26">
        <f t="shared" si="2"/>
        <v>1.4376473783305885E-16</v>
      </c>
      <c r="L26" s="3">
        <v>696.50703739999904</v>
      </c>
      <c r="M26">
        <f t="shared" si="3"/>
        <v>1.6063250988500284E-16</v>
      </c>
      <c r="N26">
        <f t="shared" si="4"/>
        <v>544.6156480585845</v>
      </c>
      <c r="O26">
        <f t="shared" si="4"/>
        <v>623.36790791837166</v>
      </c>
      <c r="P26">
        <f t="shared" si="5"/>
        <v>685193.7527327995</v>
      </c>
      <c r="Q26">
        <f t="shared" si="6"/>
        <v>9.0609084033813875E-23</v>
      </c>
      <c r="R26">
        <f t="shared" si="12"/>
        <v>2.478320514632453E-23</v>
      </c>
      <c r="T26">
        <f t="shared" si="7"/>
        <v>2.3215786559952804E-20</v>
      </c>
      <c r="U26">
        <f t="shared" si="10"/>
        <v>6.5541712723770341E-21</v>
      </c>
      <c r="V26">
        <f t="shared" si="11"/>
        <v>2.1564871867212413E-20</v>
      </c>
      <c r="W26" s="11">
        <v>0.46444413613820401</v>
      </c>
    </row>
    <row r="27" spans="4:23">
      <c r="D27" s="3"/>
      <c r="G27">
        <f t="shared" si="1"/>
        <v>0.58433122436753082</v>
      </c>
      <c r="H27">
        <v>3.84</v>
      </c>
      <c r="I27">
        <v>2.75885054229756</v>
      </c>
      <c r="J27">
        <v>2.8276757389381202</v>
      </c>
      <c r="K27">
        <f t="shared" si="2"/>
        <v>1.3882177963319393E-16</v>
      </c>
      <c r="L27" s="3">
        <v>689.15113099999996</v>
      </c>
      <c r="M27">
        <f t="shared" si="3"/>
        <v>1.4226443448870324E-16</v>
      </c>
      <c r="N27">
        <f t="shared" si="4"/>
        <v>573.91892029044402</v>
      </c>
      <c r="O27">
        <f t="shared" si="4"/>
        <v>672.47437341231728</v>
      </c>
      <c r="P27">
        <f t="shared" si="5"/>
        <v>781604.70996363775</v>
      </c>
      <c r="Q27">
        <f t="shared" si="6"/>
        <v>1.9538494394295093E-23</v>
      </c>
      <c r="R27">
        <f>(Q27+Q28)*(H27-H28)/2</f>
        <v>1.0244135751643788E-22</v>
      </c>
      <c r="T27">
        <f t="shared" si="7"/>
        <v>5.9138635395006691E-21</v>
      </c>
      <c r="U27">
        <f t="shared" si="10"/>
        <v>3.6843333251434593E-20</v>
      </c>
      <c r="V27">
        <f t="shared" si="11"/>
        <v>5.2186525425058474E-21</v>
      </c>
      <c r="W27" s="11">
        <v>0.44122192773376701</v>
      </c>
    </row>
    <row r="28" spans="4:23">
      <c r="D28" s="3"/>
      <c r="G28">
        <f t="shared" si="1"/>
        <v>0.53275437899249778</v>
      </c>
      <c r="H28">
        <v>3.41</v>
      </c>
      <c r="I28">
        <v>2.7832429569670598</v>
      </c>
      <c r="J28">
        <v>2.8630781572975099</v>
      </c>
      <c r="K28">
        <f t="shared" si="2"/>
        <v>1.3374673242533493E-16</v>
      </c>
      <c r="L28" s="3">
        <v>1143.9045980000001</v>
      </c>
      <c r="M28">
        <f t="shared" si="3"/>
        <v>2.0969826099459438E-16</v>
      </c>
      <c r="N28">
        <f t="shared" si="4"/>
        <v>607.07585050167927</v>
      </c>
      <c r="O28">
        <f t="shared" si="4"/>
        <v>729.58879803376249</v>
      </c>
      <c r="P28">
        <f t="shared" si="5"/>
        <v>900840.90247868758</v>
      </c>
      <c r="Q28">
        <f t="shared" si="6"/>
        <v>4.5693293591471865E-22</v>
      </c>
      <c r="R28">
        <f t="shared" ref="R28:R37" si="13">(Q28+Q29)*(H28-H29)/2</f>
        <v>2.8325583135856257E-22</v>
      </c>
      <c r="T28">
        <f t="shared" si="7"/>
        <v>1.6545047716484639E-19</v>
      </c>
      <c r="U28">
        <f t="shared" si="10"/>
        <v>1.1726707324437498E-19</v>
      </c>
      <c r="V28">
        <f t="shared" si="11"/>
        <v>1.3870071860818335E-19</v>
      </c>
      <c r="W28" s="11">
        <v>0.41916082982942698</v>
      </c>
    </row>
    <row r="29" spans="4:23">
      <c r="D29" s="3"/>
      <c r="G29">
        <f t="shared" si="1"/>
        <v>0.47712125471966244</v>
      </c>
      <c r="H29">
        <v>3</v>
      </c>
      <c r="I29">
        <v>2.8095537216128599</v>
      </c>
      <c r="J29">
        <v>2.90139156211358</v>
      </c>
      <c r="K29">
        <f t="shared" si="2"/>
        <v>1.2851785282520466E-16</v>
      </c>
      <c r="L29" s="3">
        <v>1692.6147960000001</v>
      </c>
      <c r="M29">
        <f t="shared" si="3"/>
        <v>2.7297949871806656E-16</v>
      </c>
      <c r="N29">
        <f t="shared" si="4"/>
        <v>644.9910994199945</v>
      </c>
      <c r="O29">
        <f t="shared" si="4"/>
        <v>796.87749542964104</v>
      </c>
      <c r="P29">
        <f t="shared" si="5"/>
        <v>1051027.2610532308</v>
      </c>
      <c r="Q29">
        <f t="shared" si="6"/>
        <v>9.2480282680997633E-22</v>
      </c>
      <c r="R29">
        <f t="shared" si="13"/>
        <v>2.1254527828973202E-22</v>
      </c>
      <c r="T29">
        <f t="shared" si="7"/>
        <v>4.0658402646625085E-19</v>
      </c>
      <c r="U29">
        <f t="shared" si="10"/>
        <v>9.6786366167198527E-20</v>
      </c>
      <c r="V29">
        <f t="shared" si="11"/>
        <v>3.238057848926683E-19</v>
      </c>
      <c r="W29" s="11">
        <v>0.39820278689618699</v>
      </c>
    </row>
    <row r="30" spans="4:23">
      <c r="D30" s="3"/>
      <c r="G30">
        <f t="shared" si="1"/>
        <v>0.41664050733828095</v>
      </c>
      <c r="H30">
        <v>2.61</v>
      </c>
      <c r="I30">
        <v>2.8381570897470998</v>
      </c>
      <c r="J30">
        <v>2.9431918262907999</v>
      </c>
      <c r="K30">
        <f t="shared" si="2"/>
        <v>1.2310706513709523E-16</v>
      </c>
      <c r="L30" s="3">
        <v>1049.4223999999999</v>
      </c>
      <c r="M30">
        <f t="shared" si="3"/>
        <v>1.4724531369693521E-16</v>
      </c>
      <c r="N30">
        <f t="shared" si="4"/>
        <v>688.90143555052691</v>
      </c>
      <c r="O30">
        <f t="shared" si="4"/>
        <v>877.38827477411155</v>
      </c>
      <c r="P30">
        <f t="shared" si="5"/>
        <v>1244395.3726146687</v>
      </c>
      <c r="Q30">
        <f t="shared" si="6"/>
        <v>1.6517295929121312E-22</v>
      </c>
      <c r="R30">
        <f t="shared" si="13"/>
        <v>9.1184659432141294E-23</v>
      </c>
      <c r="T30">
        <f t="shared" si="7"/>
        <v>8.9756312852715827E-20</v>
      </c>
      <c r="U30">
        <f t="shared" si="10"/>
        <v>5.8224700840680958E-20</v>
      </c>
      <c r="V30">
        <f t="shared" si="11"/>
        <v>6.790830620113244E-20</v>
      </c>
      <c r="W30" s="11">
        <v>0.378292646181698</v>
      </c>
    </row>
    <row r="31" spans="4:23">
      <c r="D31" s="3"/>
      <c r="G31">
        <f t="shared" si="1"/>
        <v>0.35024801833416286</v>
      </c>
      <c r="H31">
        <v>2.2400000000000002</v>
      </c>
      <c r="I31">
        <v>2.8695563178819099</v>
      </c>
      <c r="J31">
        <v>2.98925479426895</v>
      </c>
      <c r="K31">
        <f t="shared" si="2"/>
        <v>1.174771648457348E-16</v>
      </c>
      <c r="L31" s="3">
        <v>1345.6329370000001</v>
      </c>
      <c r="M31">
        <f t="shared" si="3"/>
        <v>1.620411330938459E-16</v>
      </c>
      <c r="N31">
        <f t="shared" si="4"/>
        <v>740.55329374325697</v>
      </c>
      <c r="O31">
        <f t="shared" si="4"/>
        <v>975.56181781478165</v>
      </c>
      <c r="P31">
        <f t="shared" si="5"/>
        <v>1500140.0412520678</v>
      </c>
      <c r="Q31">
        <f t="shared" si="6"/>
        <v>3.2771709169333491E-22</v>
      </c>
      <c r="R31">
        <f t="shared" si="13"/>
        <v>1.4232594007259051E-22</v>
      </c>
      <c r="T31">
        <f t="shared" si="7"/>
        <v>2.2497179979961396E-19</v>
      </c>
      <c r="U31">
        <f t="shared" si="10"/>
        <v>1.1511142344038257E-19</v>
      </c>
      <c r="V31">
        <f t="shared" si="11"/>
        <v>1.6169983659319994E-19</v>
      </c>
      <c r="W31" s="11">
        <v>0.35937801257141699</v>
      </c>
    </row>
    <row r="32" spans="4:23">
      <c r="D32" s="3"/>
      <c r="G32">
        <f t="shared" si="1"/>
        <v>0.27646180417324412</v>
      </c>
      <c r="H32">
        <v>1.89</v>
      </c>
      <c r="I32">
        <v>2.9044522858066699</v>
      </c>
      <c r="J32">
        <v>3.04066325257071</v>
      </c>
      <c r="K32">
        <f t="shared" si="2"/>
        <v>1.1157726224931561E-16</v>
      </c>
      <c r="L32" s="3">
        <v>1698.865501</v>
      </c>
      <c r="M32">
        <f t="shared" si="3"/>
        <v>1.7261218322530252E-16</v>
      </c>
      <c r="N32">
        <f t="shared" si="4"/>
        <v>802.51338710107518</v>
      </c>
      <c r="O32">
        <f t="shared" si="4"/>
        <v>1098.1540120141756</v>
      </c>
      <c r="P32">
        <f t="shared" si="5"/>
        <v>1849969.9705792703</v>
      </c>
      <c r="Q32">
        <f t="shared" si="6"/>
        <v>4.8557399443575302E-22</v>
      </c>
      <c r="R32">
        <f t="shared" si="13"/>
        <v>2.3563339265192283E-22</v>
      </c>
      <c r="T32">
        <f t="shared" si="7"/>
        <v>4.328077627168573E-19</v>
      </c>
      <c r="U32">
        <f t="shared" si="10"/>
        <v>2.579121601432859E-19</v>
      </c>
      <c r="V32">
        <f t="shared" si="11"/>
        <v>2.9552902675224601E-19</v>
      </c>
      <c r="W32" s="11">
        <v>0.34140911070670998</v>
      </c>
    </row>
    <row r="33" spans="4:23">
      <c r="D33" s="3"/>
      <c r="G33">
        <f t="shared" si="1"/>
        <v>0.19312459835446161</v>
      </c>
      <c r="H33">
        <v>1.56</v>
      </c>
      <c r="I33">
        <v>2.9438652372221701</v>
      </c>
      <c r="J33">
        <v>3.0989971159387499</v>
      </c>
      <c r="K33">
        <f t="shared" si="2"/>
        <v>1.0533491728282559E-16</v>
      </c>
      <c r="L33" s="3">
        <v>2550.8910380000002</v>
      </c>
      <c r="M33">
        <f t="shared" si="3"/>
        <v>2.1392776337019403E-16</v>
      </c>
      <c r="N33">
        <f t="shared" si="4"/>
        <v>878.7497960300874</v>
      </c>
      <c r="O33">
        <f t="shared" si="4"/>
        <v>1256.0216226832579</v>
      </c>
      <c r="P33">
        <f t="shared" si="5"/>
        <v>2349791.5206708042</v>
      </c>
      <c r="Q33">
        <f t="shared" si="6"/>
        <v>9.4250717315165891E-22</v>
      </c>
      <c r="R33">
        <f t="shared" si="13"/>
        <v>2.7803730429378242E-22</v>
      </c>
      <c r="T33">
        <f t="shared" si="7"/>
        <v>1.130296238151543E-18</v>
      </c>
      <c r="U33">
        <f t="shared" si="10"/>
        <v>3.9901414081442422E-19</v>
      </c>
      <c r="V33">
        <f t="shared" si="11"/>
        <v>7.3319752099998973E-19</v>
      </c>
      <c r="W33" s="11">
        <v>0.32433865399704498</v>
      </c>
    </row>
    <row r="34" spans="4:23">
      <c r="D34" s="3"/>
      <c r="G34">
        <f t="shared" si="1"/>
        <v>9.3421685162235063E-2</v>
      </c>
      <c r="H34">
        <v>1.24</v>
      </c>
      <c r="I34">
        <v>2.9910180787279499</v>
      </c>
      <c r="J34">
        <v>3.1691514406364001</v>
      </c>
      <c r="K34">
        <f t="shared" si="2"/>
        <v>9.8406496469881155E-17</v>
      </c>
      <c r="L34" s="3">
        <v>2717.8716370000002</v>
      </c>
      <c r="M34">
        <f t="shared" si="3"/>
        <v>1.8117625189815201E-16</v>
      </c>
      <c r="N34">
        <f t="shared" si="4"/>
        <v>979.53076027987572</v>
      </c>
      <c r="O34">
        <f t="shared" si="4"/>
        <v>1476.2212091813267</v>
      </c>
      <c r="P34">
        <f t="shared" si="5"/>
        <v>3138709.5687712496</v>
      </c>
      <c r="Q34">
        <f t="shared" si="6"/>
        <v>7.9522597868448107E-22</v>
      </c>
      <c r="R34">
        <f t="shared" si="13"/>
        <v>3.1286601228878807E-22</v>
      </c>
      <c r="T34">
        <f t="shared" si="7"/>
        <v>1.3635421419386079E-18</v>
      </c>
      <c r="U34">
        <f t="shared" si="10"/>
        <v>7.1734693073148073E-19</v>
      </c>
      <c r="V34">
        <f t="shared" si="11"/>
        <v>8.4027390062839726E-19</v>
      </c>
      <c r="W34" s="11">
        <v>0.30812172018157902</v>
      </c>
    </row>
    <row r="35" spans="4:23">
      <c r="D35" s="3"/>
      <c r="G35">
        <f t="shared" si="1"/>
        <v>-2.6872146400301826E-2</v>
      </c>
      <c r="H35">
        <v>0.93999999999999895</v>
      </c>
      <c r="I35">
        <v>3.047909053892</v>
      </c>
      <c r="J35">
        <v>3.2542657709368101</v>
      </c>
      <c r="K35">
        <f t="shared" si="2"/>
        <v>9.0749505829861123E-17</v>
      </c>
      <c r="L35" s="3">
        <v>4155.8046640000002</v>
      </c>
      <c r="M35">
        <f t="shared" si="3"/>
        <v>2.10006928930723E-16</v>
      </c>
      <c r="N35">
        <f t="shared" si="4"/>
        <v>1116.629388647817</v>
      </c>
      <c r="O35">
        <f t="shared" si="4"/>
        <v>1795.8322685050168</v>
      </c>
      <c r="P35">
        <f t="shared" si="5"/>
        <v>4471874.7281958722</v>
      </c>
      <c r="Q35">
        <f t="shared" si="6"/>
        <v>1.2905474365740987E-21</v>
      </c>
      <c r="R35">
        <f t="shared" si="13"/>
        <v>4.5959841430256809E-22</v>
      </c>
      <c r="T35">
        <f t="shared" si="7"/>
        <v>3.4187707296045809E-18</v>
      </c>
      <c r="U35">
        <f t="shared" si="10"/>
        <v>1.7845249591469041E-18</v>
      </c>
      <c r="V35">
        <f t="shared" si="11"/>
        <v>2.0014552771665257E-18</v>
      </c>
      <c r="W35" s="11">
        <v>0.29271563311266802</v>
      </c>
    </row>
    <row r="36" spans="4:23">
      <c r="D36" s="3"/>
      <c r="G36">
        <f t="shared" si="1"/>
        <v>-0.18442225167573273</v>
      </c>
      <c r="H36">
        <v>0.65400000000000003</v>
      </c>
      <c r="I36">
        <v>3.12241976730955</v>
      </c>
      <c r="J36">
        <v>3.3663927335995698</v>
      </c>
      <c r="K36">
        <f t="shared" si="2"/>
        <v>8.1737457805877611E-17</v>
      </c>
      <c r="L36" s="3">
        <v>6676.3022579999997</v>
      </c>
      <c r="M36">
        <f t="shared" si="3"/>
        <v>2.347277214289763E-16</v>
      </c>
      <c r="N36">
        <f t="shared" si="4"/>
        <v>1325.6221962503612</v>
      </c>
      <c r="O36">
        <f t="shared" si="4"/>
        <v>2324.8382031334927</v>
      </c>
      <c r="P36">
        <f t="shared" si="5"/>
        <v>7162146.8779405979</v>
      </c>
      <c r="Q36">
        <f t="shared" si="6"/>
        <v>1.9234274886186972E-21</v>
      </c>
      <c r="R36">
        <f t="shared" si="13"/>
        <v>7.8874861246616307E-22</v>
      </c>
      <c r="T36">
        <f t="shared" si="7"/>
        <v>9.0604247889052854E-18</v>
      </c>
      <c r="U36">
        <f t="shared" si="10"/>
        <v>7.1076664388939496E-18</v>
      </c>
      <c r="V36">
        <f t="shared" si="11"/>
        <v>5.0390431406280246E-18</v>
      </c>
      <c r="W36" s="11">
        <v>0.27807985045019401</v>
      </c>
    </row>
    <row r="37" spans="4:23">
      <c r="D37" s="3"/>
      <c r="G37">
        <f t="shared" si="1"/>
        <v>-0.41673886446061353</v>
      </c>
      <c r="H37">
        <v>0.38305499999999998</v>
      </c>
      <c r="I37">
        <v>3.2322900615184702</v>
      </c>
      <c r="J37">
        <v>3.5327290968052401</v>
      </c>
      <c r="K37">
        <f t="shared" si="2"/>
        <v>7.0216774646097164E-17</v>
      </c>
      <c r="L37" s="3">
        <v>15619.73367</v>
      </c>
      <c r="M37">
        <f t="shared" si="3"/>
        <v>3.2165136910106101E-16</v>
      </c>
      <c r="N37">
        <f t="shared" si="4"/>
        <v>1707.2222472447584</v>
      </c>
      <c r="O37">
        <f t="shared" si="4"/>
        <v>3409.8014947166234</v>
      </c>
      <c r="P37">
        <f t="shared" si="5"/>
        <v>14541354.034859162</v>
      </c>
      <c r="Q37">
        <f t="shared" si="6"/>
        <v>3.8987771098508296E-21</v>
      </c>
      <c r="R37">
        <f t="shared" si="13"/>
        <v>1.2177015589830808E-21</v>
      </c>
      <c r="T37">
        <f t="shared" si="7"/>
        <v>4.3405326111786358E-17</v>
      </c>
      <c r="U37">
        <f t="shared" si="10"/>
        <v>5.5342985647143444E-17</v>
      </c>
      <c r="V37">
        <f t="shared" si="11"/>
        <v>2.2933278445389831E-17</v>
      </c>
      <c r="W37" s="11">
        <v>0.26417585697118501</v>
      </c>
    </row>
    <row r="38" spans="4:23">
      <c r="D38" s="3"/>
      <c r="G38">
        <f t="shared" si="1"/>
        <v>-0.90141510690231963</v>
      </c>
      <c r="H38">
        <v>0.12548300000000001</v>
      </c>
      <c r="I38">
        <v>3.4615096638363698</v>
      </c>
      <c r="J38">
        <v>3.8823058781039199</v>
      </c>
      <c r="K38">
        <f t="shared" si="2"/>
        <v>5.1444791979060926E-17</v>
      </c>
      <c r="L38" s="3">
        <v>43225.708160000002</v>
      </c>
      <c r="M38">
        <f t="shared" si="3"/>
        <v>2.9159337617386551E-16</v>
      </c>
      <c r="N38">
        <f t="shared" si="4"/>
        <v>2894.0742147252777</v>
      </c>
      <c r="O38">
        <f t="shared" si="4"/>
        <v>7626.1593922931588</v>
      </c>
      <c r="P38">
        <f t="shared" si="5"/>
        <v>66533972.636998892</v>
      </c>
      <c r="Q38">
        <f t="shared" si="6"/>
        <v>5.5564552832903576E-21</v>
      </c>
      <c r="R38" s="6">
        <f>SUM(R21:R37)</f>
        <v>5.6565891023412747E-21</v>
      </c>
      <c r="T38">
        <f t="shared" si="7"/>
        <v>3.8632294906675363E-16</v>
      </c>
      <c r="V38">
        <f t="shared" si="11"/>
        <v>1.9390867195887265E-16</v>
      </c>
      <c r="W38" s="11">
        <v>0.25096706321395201</v>
      </c>
    </row>
    <row r="39" spans="4:23">
      <c r="D39" s="3"/>
      <c r="U39">
        <f>SUM(U21:U38)</f>
        <v>6.6311973140399639E-17</v>
      </c>
      <c r="V39">
        <f>SUM(V21:V38)</f>
        <v>2.2705808981494155E-16</v>
      </c>
    </row>
    <row r="40" spans="4:23">
      <c r="D40" s="3"/>
    </row>
    <row r="41" spans="4:23">
      <c r="D41" s="3"/>
    </row>
    <row r="42" spans="4:23">
      <c r="D42" s="3"/>
    </row>
    <row r="43" spans="4:23">
      <c r="D43" s="3"/>
    </row>
    <row r="44" spans="4:23">
      <c r="D44" s="3"/>
    </row>
    <row r="45" spans="4:23">
      <c r="D45" s="3"/>
    </row>
    <row r="46" spans="4:23">
      <c r="D46" s="3"/>
    </row>
    <row r="47" spans="4:23">
      <c r="D47" s="3"/>
    </row>
    <row r="48" spans="4:23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2FB9-2E3C-4C6E-88DC-81B70BA32702}">
  <dimension ref="A1:Q183"/>
  <sheetViews>
    <sheetView topLeftCell="A181" workbookViewId="0">
      <selection activeCell="U228" sqref="U228"/>
    </sheetView>
  </sheetViews>
  <sheetFormatPr defaultRowHeight="15"/>
  <cols>
    <col min="8" max="10" width="9.140625" style="12"/>
    <col min="11" max="11" width="12.5703125" style="12" customWidth="1"/>
    <col min="12" max="12" width="9.140625" style="12"/>
    <col min="13" max="14" width="12" style="12" bestFit="1" customWidth="1"/>
    <col min="15" max="17" width="9.140625" style="12"/>
  </cols>
  <sheetData>
    <row r="1" spans="1:17">
      <c r="A1" s="12" t="s">
        <v>63</v>
      </c>
      <c r="B1" s="12"/>
      <c r="C1" s="12"/>
      <c r="D1" s="12"/>
      <c r="E1" s="12"/>
      <c r="F1" s="12"/>
      <c r="G1" s="12"/>
    </row>
    <row r="2" spans="1:17">
      <c r="A2" s="12" t="s">
        <v>59</v>
      </c>
      <c r="B2" s="12" t="s">
        <v>65</v>
      </c>
      <c r="C2" s="12" t="s">
        <v>66</v>
      </c>
      <c r="D2" s="14"/>
      <c r="E2" s="12" t="s">
        <v>2</v>
      </c>
      <c r="F2" s="12" t="s">
        <v>3</v>
      </c>
      <c r="G2" s="12"/>
      <c r="H2" s="12" t="s">
        <v>62</v>
      </c>
      <c r="I2" s="12" t="s">
        <v>61</v>
      </c>
      <c r="J2" s="12" t="s">
        <v>59</v>
      </c>
      <c r="K2" s="12" t="s">
        <v>58</v>
      </c>
      <c r="L2" s="12" t="s">
        <v>60</v>
      </c>
      <c r="M2" s="12" t="s">
        <v>48</v>
      </c>
    </row>
    <row r="3" spans="1:17">
      <c r="A3" s="12">
        <v>78000</v>
      </c>
      <c r="B3" s="13">
        <v>-2439.4189999999999</v>
      </c>
      <c r="C3" s="12">
        <v>-5726.5240000000003</v>
      </c>
      <c r="D3" s="12"/>
      <c r="E3" s="12"/>
      <c r="F3" s="12"/>
      <c r="G3" s="12"/>
      <c r="H3" s="15">
        <v>5.79130712643087</v>
      </c>
      <c r="I3" s="15">
        <v>3.0019043303975002</v>
      </c>
      <c r="J3" s="15">
        <v>45165.2</v>
      </c>
      <c r="K3" s="16">
        <v>7.8584378129036099E-19</v>
      </c>
      <c r="L3" s="16">
        <v>7.5209695118056707E-18</v>
      </c>
      <c r="M3" s="13"/>
      <c r="N3" s="13"/>
      <c r="O3" s="13"/>
      <c r="P3" s="13"/>
      <c r="Q3" s="13"/>
    </row>
    <row r="4" spans="1:17">
      <c r="A4" s="12">
        <v>32000</v>
      </c>
      <c r="B4" s="12">
        <v>-18761.333999999999</v>
      </c>
      <c r="C4" s="12">
        <v>55197.055</v>
      </c>
      <c r="D4" s="12"/>
      <c r="E4" s="12"/>
      <c r="F4" s="12"/>
      <c r="G4" s="12"/>
      <c r="H4" s="15">
        <v>5.9380223669889798</v>
      </c>
      <c r="I4" s="15">
        <v>3.1209542434144302</v>
      </c>
      <c r="J4" s="15">
        <v>42906.7</v>
      </c>
      <c r="K4" s="16">
        <v>1.47702783176402E-18</v>
      </c>
      <c r="L4" s="16">
        <v>8.7659903462673694E-18</v>
      </c>
      <c r="M4" s="13"/>
      <c r="N4" s="13"/>
      <c r="O4" s="13"/>
      <c r="P4" s="13"/>
      <c r="Q4" s="13"/>
    </row>
    <row r="5" spans="1:17">
      <c r="A5" s="12">
        <v>12000</v>
      </c>
      <c r="B5" s="12">
        <v>3606.5135</v>
      </c>
      <c r="C5" s="12">
        <v>5738.0055000000002</v>
      </c>
      <c r="D5" s="12"/>
      <c r="E5" s="12"/>
      <c r="F5" s="12"/>
      <c r="G5" s="12"/>
      <c r="H5" s="15">
        <v>6.0884820667852102</v>
      </c>
      <c r="I5" s="15">
        <v>3.2448460097081502</v>
      </c>
      <c r="J5" s="15">
        <v>40761.1</v>
      </c>
      <c r="K5" s="16">
        <v>2.0106523877923498E-18</v>
      </c>
      <c r="L5" s="16">
        <v>5.6429312745919599E-18</v>
      </c>
      <c r="M5" s="13"/>
      <c r="N5" s="13"/>
      <c r="O5" s="13"/>
      <c r="P5" s="13"/>
      <c r="Q5" s="13"/>
    </row>
    <row r="6" spans="1:17">
      <c r="A6" s="12">
        <v>4800</v>
      </c>
      <c r="B6" s="12">
        <v>2228.5425</v>
      </c>
      <c r="C6" s="12">
        <v>2961.998</v>
      </c>
      <c r="D6" s="12"/>
      <c r="E6" s="12"/>
      <c r="F6" s="12"/>
      <c r="G6" s="12"/>
      <c r="H6" s="15">
        <v>6.2427781633672099</v>
      </c>
      <c r="I6" s="15">
        <v>3.3737569380114101</v>
      </c>
      <c r="J6" s="15">
        <v>38722.800000000003</v>
      </c>
      <c r="K6" s="16">
        <v>2.4836199529676902E-18</v>
      </c>
      <c r="L6" s="16">
        <v>4.8000641103759698E-18</v>
      </c>
      <c r="M6" s="13"/>
      <c r="N6" s="13"/>
      <c r="O6" s="13"/>
      <c r="P6" s="13"/>
      <c r="Q6" s="13"/>
    </row>
    <row r="7" spans="1:17">
      <c r="A7" s="12">
        <v>1200</v>
      </c>
      <c r="B7" s="12">
        <v>1140.1036999999999</v>
      </c>
      <c r="C7" s="12">
        <v>1262.0925</v>
      </c>
      <c r="D7" s="12"/>
      <c r="E7" s="12"/>
      <c r="F7" s="12"/>
      <c r="G7" s="12"/>
      <c r="H7" s="15">
        <v>6.4010108839328899</v>
      </c>
      <c r="I7" s="15">
        <v>3.5078743706628699</v>
      </c>
      <c r="J7" s="15">
        <v>36786.400000000001</v>
      </c>
      <c r="K7" s="16">
        <v>2.9243331993286898E-18</v>
      </c>
      <c r="L7" s="16">
        <v>4.7818081929833498E-18</v>
      </c>
      <c r="M7" s="13"/>
      <c r="N7" s="13"/>
      <c r="O7" s="13"/>
      <c r="P7" s="13"/>
      <c r="Q7" s="13"/>
    </row>
    <row r="8" spans="1:17">
      <c r="A8" s="12">
        <v>340</v>
      </c>
      <c r="B8" s="12">
        <v>692.16070000000002</v>
      </c>
      <c r="C8" s="12">
        <v>718.04565000000002</v>
      </c>
      <c r="D8" s="12"/>
      <c r="E8" s="12"/>
      <c r="F8" s="12"/>
      <c r="G8" s="12"/>
      <c r="H8" s="15">
        <v>6.5632717360025499</v>
      </c>
      <c r="I8" s="15">
        <v>3.6473812896444699</v>
      </c>
      <c r="J8" s="15">
        <v>34946.9</v>
      </c>
      <c r="K8" s="16">
        <v>3.3460168952727702E-18</v>
      </c>
      <c r="L8" s="16">
        <v>5.31068816521551E-18</v>
      </c>
      <c r="M8" s="13"/>
      <c r="N8" s="13"/>
      <c r="O8" s="13"/>
      <c r="P8" s="13"/>
      <c r="Q8" s="13"/>
    </row>
    <row r="9" spans="1:17">
      <c r="A9" s="12">
        <v>94</v>
      </c>
      <c r="B9" s="12">
        <v>357.45920000000001</v>
      </c>
      <c r="C9" s="12">
        <v>385.16570000000002</v>
      </c>
      <c r="D9" s="12"/>
      <c r="E9" s="12"/>
      <c r="F9" s="12"/>
      <c r="G9" s="12"/>
      <c r="H9" s="15">
        <v>6.7296772015049404</v>
      </c>
      <c r="I9" s="15">
        <v>3.79248518367248</v>
      </c>
      <c r="J9" s="15">
        <v>33199.300000000003</v>
      </c>
      <c r="K9" s="16">
        <v>3.7561402770441698E-18</v>
      </c>
      <c r="L9" s="16">
        <v>5.0536162315712301E-18</v>
      </c>
      <c r="M9" s="13"/>
      <c r="N9" s="13"/>
      <c r="O9" s="13"/>
      <c r="P9" s="13"/>
      <c r="Q9" s="13"/>
    </row>
    <row r="10" spans="1:17">
      <c r="A10" s="12">
        <v>24</v>
      </c>
      <c r="B10" s="12">
        <v>183.89924999999999</v>
      </c>
      <c r="C10" s="12">
        <v>237.51595</v>
      </c>
      <c r="D10" s="12"/>
      <c r="E10" s="12"/>
      <c r="F10" s="12"/>
      <c r="G10" s="12"/>
      <c r="H10" s="15">
        <v>6.9003235059086796</v>
      </c>
      <c r="I10" s="15">
        <v>3.9433791017318498</v>
      </c>
      <c r="J10" s="15">
        <v>31539.1</v>
      </c>
      <c r="K10" s="16">
        <v>4.15922981176187E-18</v>
      </c>
      <c r="L10" s="16">
        <v>5.1611368849464303E-18</v>
      </c>
      <c r="M10" s="13"/>
      <c r="N10" s="13"/>
      <c r="O10" s="13"/>
      <c r="P10" s="13"/>
      <c r="Q10" s="13"/>
    </row>
    <row r="11" spans="1:17">
      <c r="A11" s="12">
        <v>6</v>
      </c>
      <c r="B11" s="12">
        <v>101.952</v>
      </c>
      <c r="C11" s="12">
        <v>152.57429999999999</v>
      </c>
      <c r="D11" s="12"/>
      <c r="E11" s="12"/>
      <c r="F11" s="12"/>
      <c r="G11" s="12"/>
      <c r="H11" s="15">
        <v>7.07532141167004</v>
      </c>
      <c r="I11" s="15">
        <v>4.1002715952600504</v>
      </c>
      <c r="J11" s="15">
        <v>29961.9</v>
      </c>
      <c r="K11" s="16">
        <v>4.5582959472027902E-18</v>
      </c>
      <c r="L11" s="16">
        <v>5.8799846341459997E-18</v>
      </c>
      <c r="M11" s="13"/>
      <c r="N11" s="13"/>
      <c r="O11" s="13"/>
      <c r="P11" s="13"/>
      <c r="Q11" s="13"/>
    </row>
    <row r="12" spans="1:17">
      <c r="A12" s="12">
        <v>1.6</v>
      </c>
      <c r="B12" s="12">
        <v>85.075620000000001</v>
      </c>
      <c r="C12" s="12">
        <v>47.110754999999997</v>
      </c>
      <c r="D12" s="12"/>
      <c r="E12" s="12"/>
      <c r="F12" s="12"/>
      <c r="G12" s="12"/>
      <c r="H12" s="15">
        <v>7.2547752852802798</v>
      </c>
      <c r="I12" s="15">
        <v>4.2633682155181596</v>
      </c>
      <c r="J12" s="15">
        <v>28463.599999999999</v>
      </c>
      <c r="K12" s="16">
        <v>4.9555945262675902E-18</v>
      </c>
      <c r="L12" s="16">
        <v>6.7904263340322296E-18</v>
      </c>
      <c r="M12" s="13"/>
      <c r="N12" s="13"/>
      <c r="O12" s="13"/>
      <c r="P12" s="13"/>
      <c r="Q12" s="13"/>
    </row>
    <row r="13" spans="1:17">
      <c r="A13" s="12">
        <v>0.5</v>
      </c>
      <c r="B13" s="12">
        <v>46.061070000000001</v>
      </c>
      <c r="C13" s="12">
        <v>47.847059999999999</v>
      </c>
      <c r="D13" s="12"/>
      <c r="E13" s="12"/>
      <c r="F13" s="12"/>
      <c r="G13" s="12"/>
      <c r="H13" s="15">
        <v>7.43880474671895</v>
      </c>
      <c r="I13" s="15">
        <v>4.4328909323020902</v>
      </c>
      <c r="J13" s="15">
        <v>27040.2</v>
      </c>
      <c r="K13" s="16">
        <v>5.3528342947670301E-18</v>
      </c>
      <c r="L13" s="16">
        <v>5.2635792637402498E-18</v>
      </c>
      <c r="M13" s="13"/>
      <c r="N13" s="13"/>
      <c r="O13" s="13"/>
      <c r="P13" s="13"/>
      <c r="Q13" s="13"/>
    </row>
    <row r="14" spans="1:17">
      <c r="A14" s="12">
        <v>0.2</v>
      </c>
      <c r="B14" s="12">
        <v>35.711410000000001</v>
      </c>
      <c r="C14" s="12">
        <v>22.3883285</v>
      </c>
      <c r="D14" s="12"/>
      <c r="E14" s="12"/>
      <c r="F14" s="12"/>
      <c r="G14" s="12"/>
      <c r="H14" s="15">
        <v>7.62753407914773</v>
      </c>
      <c r="I14" s="15">
        <v>4.6090688377012299</v>
      </c>
      <c r="J14" s="15">
        <v>25687.9</v>
      </c>
      <c r="K14" s="16">
        <v>5.7513952772008196E-18</v>
      </c>
      <c r="L14" s="16">
        <v>4.7728621812117803E-18</v>
      </c>
      <c r="M14" s="13"/>
      <c r="N14" s="13"/>
      <c r="O14" s="13"/>
      <c r="P14" s="13"/>
      <c r="Q14" s="13"/>
    </row>
    <row r="15" spans="1:17">
      <c r="A15" s="12">
        <v>0.1</v>
      </c>
      <c r="B15" s="12">
        <v>14.96523</v>
      </c>
      <c r="C15" s="12">
        <v>20.624780000000001</v>
      </c>
      <c r="D15" s="12"/>
      <c r="E15" s="12"/>
      <c r="F15" s="12"/>
      <c r="G15" s="12"/>
      <c r="H15" s="15">
        <v>7.82105974270271</v>
      </c>
      <c r="I15" s="15">
        <v>4.79210719988557</v>
      </c>
      <c r="J15" s="15">
        <v>24403.3</v>
      </c>
      <c r="K15" s="16">
        <v>6.15240897814867E-18</v>
      </c>
      <c r="L15" s="16">
        <v>5.4179100376176697E-18</v>
      </c>
      <c r="M15" s="13"/>
      <c r="N15" s="13"/>
      <c r="O15" s="13"/>
      <c r="P15" s="13"/>
      <c r="Q15" s="13"/>
    </row>
    <row r="16" spans="1:17">
      <c r="A16" s="12"/>
      <c r="B16" s="12"/>
      <c r="C16" s="12"/>
      <c r="D16" s="12"/>
      <c r="E16" s="12"/>
      <c r="F16" s="12"/>
      <c r="G16" s="12"/>
      <c r="H16" s="15">
        <v>8.0195206277757691</v>
      </c>
      <c r="I16" s="15">
        <v>4.9822531596637996</v>
      </c>
      <c r="J16" s="15">
        <v>23182.9</v>
      </c>
      <c r="K16" s="16">
        <v>6.5568411679238399E-18</v>
      </c>
      <c r="L16" s="16">
        <v>9.2504715940013305E-18</v>
      </c>
      <c r="M16" s="13"/>
      <c r="N16" s="13"/>
      <c r="O16" s="13"/>
      <c r="P16" s="13"/>
      <c r="Q16" s="13"/>
    </row>
    <row r="17" spans="1:17">
      <c r="A17" s="12"/>
      <c r="B17" s="12"/>
      <c r="C17" s="12"/>
      <c r="D17" s="12"/>
      <c r="E17" s="12"/>
      <c r="F17" s="12"/>
      <c r="G17" s="12"/>
      <c r="H17" s="15">
        <v>8.2230406873547697</v>
      </c>
      <c r="I17" s="15">
        <v>5.1797419606889097</v>
      </c>
      <c r="J17" s="15">
        <v>22023.5</v>
      </c>
      <c r="K17" s="16">
        <v>6.96550902671594E-18</v>
      </c>
      <c r="L17" s="16">
        <v>6.6091528926717499E-18</v>
      </c>
      <c r="M17" s="13"/>
      <c r="N17" s="13"/>
      <c r="O17" s="13"/>
      <c r="P17" s="13"/>
      <c r="Q17" s="13"/>
    </row>
    <row r="18" spans="1:17">
      <c r="A18" s="12"/>
      <c r="B18" s="12"/>
      <c r="C18" s="12"/>
      <c r="D18" s="12"/>
      <c r="E18" s="12"/>
      <c r="F18" s="12"/>
      <c r="G18" s="12"/>
      <c r="H18" s="15">
        <v>8.4317387529079308</v>
      </c>
      <c r="I18" s="15">
        <v>5.3848053526664499</v>
      </c>
      <c r="J18" s="15">
        <v>20922.099999999999</v>
      </c>
      <c r="K18" s="16">
        <v>7.3791599347773496E-18</v>
      </c>
      <c r="L18" s="16">
        <v>8.9973201453375501E-18</v>
      </c>
      <c r="M18" s="13"/>
      <c r="N18" s="13"/>
      <c r="O18" s="13"/>
      <c r="P18" s="13"/>
      <c r="Q18" s="13"/>
    </row>
    <row r="19" spans="1:17">
      <c r="A19" s="12"/>
      <c r="B19" s="12"/>
      <c r="C19" s="12"/>
      <c r="D19" s="12"/>
      <c r="E19" s="12"/>
      <c r="F19" s="12"/>
      <c r="G19" s="12"/>
      <c r="H19" s="15">
        <v>8.6457662190266706</v>
      </c>
      <c r="I19" s="15">
        <v>5.5977085835756997</v>
      </c>
      <c r="J19" s="15">
        <v>19875.7</v>
      </c>
      <c r="K19" s="16">
        <v>7.7984351266922199E-18</v>
      </c>
      <c r="L19" s="16">
        <v>7.5790587843169606E-18</v>
      </c>
      <c r="M19" s="13"/>
      <c r="N19" s="13"/>
      <c r="O19" s="13"/>
      <c r="P19" s="13"/>
      <c r="Q19" s="13"/>
    </row>
    <row r="20" spans="1:17">
      <c r="A20" s="12"/>
      <c r="B20" s="12"/>
      <c r="C20" s="12"/>
      <c r="D20" s="12"/>
      <c r="E20" s="12"/>
      <c r="F20" s="12"/>
      <c r="G20" s="12"/>
      <c r="H20" s="15">
        <v>8.8652258715229202</v>
      </c>
      <c r="I20" s="15">
        <v>5.8186697150101701</v>
      </c>
      <c r="J20" s="15">
        <v>18881.7</v>
      </c>
      <c r="K20" s="16">
        <v>8.2239460017904405E-18</v>
      </c>
      <c r="L20" s="16">
        <v>7.7221328550680193E-18</v>
      </c>
      <c r="M20" s="13"/>
      <c r="N20" s="13"/>
      <c r="O20" s="13"/>
      <c r="P20" s="13"/>
      <c r="Q20" s="13"/>
    </row>
    <row r="21" spans="1:17">
      <c r="A21" s="12"/>
      <c r="B21" s="12"/>
      <c r="C21" s="12"/>
      <c r="D21" s="12"/>
      <c r="E21" s="12"/>
      <c r="F21" s="12"/>
      <c r="G21" s="12"/>
      <c r="H21" s="15">
        <v>9.0902720780819308</v>
      </c>
      <c r="I21" s="15">
        <v>6.0479589023117803</v>
      </c>
      <c r="J21" s="15">
        <v>17937.400000000001</v>
      </c>
      <c r="K21" s="16">
        <v>8.6562573596261992E-18</v>
      </c>
      <c r="L21" s="16">
        <v>6.6991145542073797E-18</v>
      </c>
      <c r="M21" s="13"/>
      <c r="N21" s="13"/>
      <c r="O21" s="13"/>
      <c r="P21" s="13"/>
      <c r="Q21" s="13"/>
    </row>
    <row r="22" spans="1:17">
      <c r="A22" s="12"/>
      <c r="B22" s="12"/>
      <c r="C22" s="12"/>
      <c r="D22" s="12"/>
      <c r="E22" s="12"/>
      <c r="F22" s="12"/>
      <c r="G22" s="12"/>
      <c r="H22" s="15">
        <v>9.3210500691537401</v>
      </c>
      <c r="I22" s="15">
        <v>6.2858380382306702</v>
      </c>
      <c r="J22" s="15">
        <v>17040.3</v>
      </c>
      <c r="K22" s="16">
        <v>9.0958965807118695E-18</v>
      </c>
      <c r="L22" s="16">
        <v>7.2266366662393006E-18</v>
      </c>
      <c r="M22" s="13"/>
      <c r="N22" s="13"/>
      <c r="O22" s="13"/>
      <c r="P22" s="13"/>
      <c r="Q22" s="13"/>
    </row>
    <row r="23" spans="1:17">
      <c r="A23" s="12"/>
      <c r="B23" s="12"/>
      <c r="C23" s="12"/>
      <c r="D23" s="12"/>
      <c r="E23" s="12"/>
      <c r="F23" s="12"/>
      <c r="G23" s="12"/>
      <c r="H23" s="15">
        <v>9.5577168625868598</v>
      </c>
      <c r="I23" s="15">
        <v>6.5325816035370003</v>
      </c>
      <c r="J23" s="15">
        <v>16188</v>
      </c>
      <c r="K23" s="16">
        <v>9.5433711714452805E-18</v>
      </c>
      <c r="L23" s="16">
        <v>1.2153349062167901E-17</v>
      </c>
      <c r="M23" s="13"/>
      <c r="N23" s="13"/>
      <c r="O23" s="13"/>
      <c r="P23" s="13"/>
      <c r="Q23" s="13"/>
    </row>
    <row r="24" spans="1:17">
      <c r="A24" s="12"/>
      <c r="B24" s="12"/>
      <c r="C24" s="12"/>
      <c r="D24" s="12"/>
      <c r="E24" s="12"/>
      <c r="F24" s="12"/>
      <c r="G24" s="12"/>
      <c r="H24" s="15">
        <v>9.8003801593357895</v>
      </c>
      <c r="I24" s="15">
        <v>6.7884120069229796</v>
      </c>
      <c r="J24" s="15">
        <v>15378.4</v>
      </c>
      <c r="K24" s="16">
        <v>9.9991390154478799E-18</v>
      </c>
      <c r="L24" s="16">
        <v>9.7191864328241994E-18</v>
      </c>
      <c r="M24" s="13"/>
      <c r="N24" s="13"/>
      <c r="O24" s="13"/>
      <c r="P24" s="13"/>
      <c r="Q24" s="13"/>
    </row>
    <row r="25" spans="1:17">
      <c r="A25" s="12"/>
      <c r="B25" s="12"/>
      <c r="C25" s="12"/>
      <c r="D25" s="12"/>
      <c r="E25" s="12"/>
      <c r="F25" s="12"/>
      <c r="G25" s="12"/>
      <c r="H25" s="15">
        <v>10.0492427625693</v>
      </c>
      <c r="I25" s="15">
        <v>7.0536508821013104</v>
      </c>
      <c r="J25" s="15">
        <v>14609.2</v>
      </c>
      <c r="K25" s="16">
        <v>1.04636746073307E-17</v>
      </c>
      <c r="L25" s="16">
        <v>1.83180945471338E-17</v>
      </c>
      <c r="M25" s="13"/>
      <c r="N25" s="13"/>
      <c r="O25" s="13"/>
      <c r="P25" s="13"/>
      <c r="Q25" s="13"/>
    </row>
    <row r="26" spans="1:17">
      <c r="A26" s="12"/>
      <c r="B26" s="12"/>
      <c r="C26" s="12"/>
      <c r="D26" s="12"/>
      <c r="E26" s="12"/>
      <c r="F26" s="12"/>
      <c r="G26" s="12"/>
      <c r="H26" s="15">
        <v>10.304421857745201</v>
      </c>
      <c r="I26" s="15">
        <v>7.3285282053799801</v>
      </c>
      <c r="J26" s="15">
        <v>13878.5</v>
      </c>
      <c r="K26" s="16">
        <v>1.09373940610441E-17</v>
      </c>
      <c r="L26" s="16">
        <v>9.9757993864299002E-18</v>
      </c>
      <c r="M26" s="13"/>
      <c r="N26" s="13"/>
      <c r="O26" s="13"/>
      <c r="P26" s="13"/>
      <c r="Q26" s="13"/>
    </row>
    <row r="27" spans="1:17">
      <c r="A27" s="12"/>
      <c r="B27" s="12"/>
      <c r="C27" s="12"/>
      <c r="D27" s="12"/>
      <c r="E27" s="12"/>
      <c r="F27" s="12"/>
      <c r="G27" s="12"/>
      <c r="H27" s="15">
        <v>10.5660648646396</v>
      </c>
      <c r="I27" s="15">
        <v>7.61330350581592</v>
      </c>
      <c r="J27" s="15">
        <v>13184.4</v>
      </c>
      <c r="K27" s="16">
        <v>1.14207410809976E-17</v>
      </c>
      <c r="L27" s="16">
        <v>1.60735125638132E-17</v>
      </c>
      <c r="M27" s="13"/>
      <c r="N27" s="13"/>
      <c r="O27" s="13"/>
      <c r="P27" s="13"/>
      <c r="Q27" s="13"/>
    </row>
    <row r="28" spans="1:17">
      <c r="A28" s="12"/>
      <c r="B28" s="12"/>
      <c r="C28" s="12"/>
      <c r="D28" s="12"/>
      <c r="E28" s="12"/>
      <c r="F28" s="12"/>
      <c r="G28" s="12"/>
      <c r="H28" s="15">
        <v>10.834402703261199</v>
      </c>
      <c r="I28" s="15">
        <v>7.9083257290120503</v>
      </c>
      <c r="J28" s="15">
        <v>12524.9</v>
      </c>
      <c r="K28" s="16">
        <v>1.1914185947364E-17</v>
      </c>
      <c r="L28" s="16">
        <v>1.4954600404599399E-17</v>
      </c>
      <c r="M28" s="13"/>
      <c r="N28" s="13"/>
      <c r="O28" s="13"/>
      <c r="P28" s="13"/>
      <c r="Q28" s="13"/>
    </row>
    <row r="29" spans="1:17">
      <c r="A29" s="12"/>
      <c r="B29" s="12"/>
      <c r="C29" s="12"/>
      <c r="D29" s="12"/>
      <c r="E29" s="12"/>
      <c r="F29" s="12"/>
      <c r="G29" s="12"/>
      <c r="H29" s="15">
        <v>11.1095518140718</v>
      </c>
      <c r="I29" s="15">
        <v>8.21381614833291</v>
      </c>
      <c r="J29" s="15">
        <v>11898.4</v>
      </c>
      <c r="K29" s="16">
        <v>1.2418015735947499E-17</v>
      </c>
      <c r="L29" s="16">
        <v>1.38529626058708E-17</v>
      </c>
      <c r="M29" s="13"/>
      <c r="N29" s="13"/>
      <c r="O29" s="13"/>
      <c r="P29" s="13"/>
      <c r="Q29" s="13"/>
    </row>
    <row r="30" spans="1:17">
      <c r="A30" s="12"/>
      <c r="B30" s="12"/>
      <c r="C30" s="12"/>
      <c r="D30" s="12"/>
      <c r="E30" s="12"/>
      <c r="F30" s="12"/>
      <c r="G30" s="12"/>
      <c r="H30" s="15">
        <v>11.391657606904699</v>
      </c>
      <c r="I30" s="15">
        <v>8.5300308858820006</v>
      </c>
      <c r="J30" s="15">
        <v>11303.3</v>
      </c>
      <c r="K30" s="16">
        <v>1.29327214155274E-17</v>
      </c>
      <c r="L30" s="16">
        <v>1.8198925075551999E-17</v>
      </c>
      <c r="M30" s="13"/>
      <c r="N30" s="13"/>
      <c r="O30" s="13"/>
      <c r="P30" s="13"/>
      <c r="Q30" s="13"/>
    </row>
    <row r="31" spans="1:17">
      <c r="A31" s="12"/>
      <c r="B31" s="12"/>
      <c r="C31" s="12"/>
      <c r="D31" s="12"/>
      <c r="E31" s="12"/>
      <c r="F31" s="12"/>
      <c r="G31" s="12"/>
      <c r="H31" s="15">
        <v>11.6809587167158</v>
      </c>
      <c r="I31" s="15">
        <v>8.8573482708133309</v>
      </c>
      <c r="J31" s="15">
        <v>10737.9</v>
      </c>
      <c r="K31" s="16">
        <v>1.3458714150228001E-17</v>
      </c>
      <c r="L31" s="16">
        <v>1.72396349200993E-17</v>
      </c>
      <c r="M31" s="13"/>
      <c r="N31" s="13"/>
      <c r="O31" s="13"/>
      <c r="P31" s="13"/>
      <c r="Q31" s="13"/>
    </row>
    <row r="32" spans="1:17">
      <c r="A32" s="12"/>
      <c r="B32" s="12"/>
      <c r="C32" s="12"/>
      <c r="D32" s="12"/>
      <c r="E32" s="12"/>
      <c r="F32" s="12"/>
      <c r="G32" s="12"/>
      <c r="H32" s="15">
        <v>11.977649516217699</v>
      </c>
      <c r="I32" s="15">
        <v>9.1961012059663698</v>
      </c>
      <c r="J32" s="15">
        <v>10200.700000000001</v>
      </c>
      <c r="K32" s="16">
        <v>1.3996333376615999E-17</v>
      </c>
      <c r="L32" s="16">
        <v>1.8973443375727901E-17</v>
      </c>
      <c r="M32" s="13"/>
      <c r="N32" s="13"/>
      <c r="O32" s="13"/>
      <c r="P32" s="13"/>
      <c r="Q32" s="13"/>
    </row>
    <row r="33" spans="1:17">
      <c r="A33" s="12"/>
      <c r="B33" s="12"/>
      <c r="C33" s="12"/>
      <c r="D33" s="12"/>
      <c r="E33" s="12"/>
      <c r="F33" s="12"/>
      <c r="G33" s="12"/>
      <c r="H33" s="15">
        <v>12.2818234110769</v>
      </c>
      <c r="I33" s="15">
        <v>9.5465059845445204</v>
      </c>
      <c r="J33" s="15">
        <v>9690.4500000000007</v>
      </c>
      <c r="K33" s="16">
        <v>1.45460440483692E-17</v>
      </c>
      <c r="L33" s="16">
        <v>1.7405261922879699E-17</v>
      </c>
      <c r="M33" s="13"/>
      <c r="N33" s="13"/>
      <c r="O33" s="13"/>
      <c r="P33" s="13"/>
      <c r="Q33" s="13"/>
    </row>
    <row r="34" spans="1:17">
      <c r="A34" s="12"/>
      <c r="B34" s="12"/>
      <c r="C34" s="12"/>
      <c r="D34" s="12"/>
      <c r="E34" s="12"/>
      <c r="F34" s="12"/>
      <c r="G34" s="12"/>
      <c r="H34" s="15">
        <v>12.593735416667601</v>
      </c>
      <c r="I34" s="15">
        <v>9.9089631261468796</v>
      </c>
      <c r="J34" s="15">
        <v>9205.69</v>
      </c>
      <c r="K34" s="16">
        <v>1.5108138938206299E-17</v>
      </c>
      <c r="L34" s="16">
        <v>1.5629531804844999E-17</v>
      </c>
      <c r="M34" s="13"/>
      <c r="N34" s="13"/>
      <c r="O34" s="13"/>
      <c r="P34" s="13"/>
      <c r="Q34" s="13"/>
    </row>
    <row r="35" spans="1:17">
      <c r="A35" s="12"/>
      <c r="B35" s="12"/>
      <c r="C35" s="12"/>
      <c r="D35" s="12"/>
      <c r="E35" s="12"/>
      <c r="F35" s="12"/>
      <c r="G35" s="12"/>
      <c r="H35" s="15">
        <v>12.9135649342536</v>
      </c>
      <c r="I35" s="15">
        <v>10.283785733625701</v>
      </c>
      <c r="J35" s="15">
        <v>8745.17</v>
      </c>
      <c r="K35" s="16">
        <v>1.5683073355116499E-17</v>
      </c>
      <c r="L35" s="16">
        <v>1.6246225331149501E-17</v>
      </c>
      <c r="M35" s="12">
        <f t="shared" ref="M35:M98" si="0">(L35-K35)/(2*PI()*J35)^2</f>
        <v>1.8652169914541079E-28</v>
      </c>
      <c r="N35" s="13"/>
      <c r="O35" s="13"/>
      <c r="P35" s="13"/>
      <c r="Q35" s="13"/>
    </row>
    <row r="36" spans="1:17">
      <c r="A36" s="12"/>
      <c r="B36" s="12"/>
      <c r="C36" s="12"/>
      <c r="D36" s="12"/>
      <c r="E36" s="12"/>
      <c r="F36" s="12"/>
      <c r="G36" s="12"/>
      <c r="H36" s="15">
        <v>13.241517193943199</v>
      </c>
      <c r="I36" s="15">
        <v>10.671315516862</v>
      </c>
      <c r="J36" s="15">
        <v>8307.67</v>
      </c>
      <c r="K36" s="16">
        <v>1.62711779044879E-17</v>
      </c>
      <c r="L36" s="16">
        <v>1.74201144180544E-17</v>
      </c>
      <c r="M36" s="12">
        <f t="shared" si="0"/>
        <v>4.2167496827014128E-28</v>
      </c>
      <c r="N36" s="13"/>
      <c r="O36" s="13"/>
      <c r="P36" s="13"/>
      <c r="Q36" s="13"/>
    </row>
    <row r="37" spans="1:17">
      <c r="A37" s="12"/>
      <c r="B37" s="12"/>
      <c r="C37" s="12"/>
      <c r="D37" s="12"/>
      <c r="E37" s="12"/>
      <c r="F37" s="12"/>
      <c r="G37" s="12"/>
      <c r="H37" s="15">
        <v>13.577788010183699</v>
      </c>
      <c r="I37" s="15">
        <v>11.0718812854648</v>
      </c>
      <c r="J37" s="15">
        <v>7892.05</v>
      </c>
      <c r="K37" s="16">
        <v>1.6872926382187601E-17</v>
      </c>
      <c r="L37" s="16">
        <v>1.3356879691112199E-17</v>
      </c>
      <c r="M37" s="12">
        <f t="shared" si="0"/>
        <v>-1.4299315244979363E-27</v>
      </c>
      <c r="N37" s="13"/>
      <c r="O37" s="13"/>
      <c r="P37" s="13"/>
      <c r="Q37" s="13"/>
    </row>
    <row r="38" spans="1:17">
      <c r="A38" s="12"/>
      <c r="B38" s="12"/>
      <c r="C38" s="12"/>
      <c r="D38" s="12"/>
      <c r="E38" s="12"/>
      <c r="F38" s="12"/>
      <c r="G38" s="12"/>
      <c r="H38" s="15">
        <v>13.922591367330901</v>
      </c>
      <c r="I38" s="15">
        <v>11.485831114282</v>
      </c>
      <c r="J38" s="15">
        <v>7497.21</v>
      </c>
      <c r="K38" s="16">
        <v>1.7488624380029099E-17</v>
      </c>
      <c r="L38" s="16">
        <v>1.4668185718416899E-17</v>
      </c>
      <c r="M38" s="12">
        <f t="shared" si="0"/>
        <v>-1.2710351791052515E-27</v>
      </c>
      <c r="N38" s="13"/>
      <c r="O38" s="13"/>
      <c r="P38" s="13"/>
      <c r="Q38" s="13"/>
    </row>
    <row r="39" spans="1:17">
      <c r="A39" s="12"/>
      <c r="B39" s="12"/>
      <c r="C39" s="12"/>
      <c r="D39" s="12"/>
      <c r="E39" s="12"/>
      <c r="F39" s="12"/>
      <c r="G39" s="12"/>
      <c r="H39" s="15">
        <v>14.2761428881178</v>
      </c>
      <c r="I39" s="15">
        <v>11.913512450362999</v>
      </c>
      <c r="J39" s="15">
        <v>7122.11</v>
      </c>
      <c r="K39" s="16">
        <v>1.81186746072516E-17</v>
      </c>
      <c r="L39" s="16">
        <v>1.81535027325986E-17</v>
      </c>
      <c r="M39" s="12">
        <f t="shared" si="0"/>
        <v>1.7392139416604965E-29</v>
      </c>
      <c r="N39" s="13"/>
      <c r="O39" s="13"/>
      <c r="P39" s="13"/>
      <c r="Q39" s="13"/>
    </row>
    <row r="40" spans="1:17">
      <c r="A40" s="12"/>
      <c r="B40" s="12"/>
      <c r="C40" s="12"/>
      <c r="D40" s="12"/>
      <c r="E40" s="12"/>
      <c r="F40" s="12"/>
      <c r="G40" s="12"/>
      <c r="H40" s="15">
        <v>14.6386553450369</v>
      </c>
      <c r="I40" s="15">
        <v>12.3552659996028</v>
      </c>
      <c r="J40" s="15">
        <v>6765.77</v>
      </c>
      <c r="K40" s="16">
        <v>1.87635232385363E-17</v>
      </c>
      <c r="L40" s="16">
        <v>1.73345290174934E-17</v>
      </c>
      <c r="M40" s="12">
        <f t="shared" si="0"/>
        <v>-7.9074467453411377E-28</v>
      </c>
      <c r="N40" s="13"/>
      <c r="O40" s="13"/>
      <c r="P40" s="13"/>
      <c r="Q40" s="13"/>
    </row>
    <row r="41" spans="1:17">
      <c r="A41" s="12"/>
      <c r="B41" s="12"/>
      <c r="C41" s="12"/>
      <c r="D41" s="12"/>
      <c r="E41" s="12"/>
      <c r="F41" s="12"/>
      <c r="G41" s="12"/>
      <c r="H41" s="15">
        <v>15.0103667439144</v>
      </c>
      <c r="I41" s="15">
        <v>12.811459473539401</v>
      </c>
      <c r="J41" s="15">
        <v>6427.24</v>
      </c>
      <c r="K41" s="16">
        <v>1.94235315327309E-17</v>
      </c>
      <c r="L41" s="16">
        <v>2.0309272680816299E-17</v>
      </c>
      <c r="M41" s="12">
        <f t="shared" si="0"/>
        <v>5.4312281872662229E-28</v>
      </c>
      <c r="N41" s="13"/>
      <c r="O41" s="13"/>
      <c r="P41" s="13"/>
      <c r="Q41" s="13"/>
    </row>
    <row r="42" spans="1:17">
      <c r="A42" s="12"/>
      <c r="B42" s="12"/>
      <c r="C42" s="12"/>
      <c r="D42" s="12"/>
      <c r="E42" s="12"/>
      <c r="F42" s="12"/>
      <c r="G42" s="12"/>
      <c r="H42" s="15">
        <v>15.391496463708499</v>
      </c>
      <c r="I42" s="15">
        <v>13.282433534589901</v>
      </c>
      <c r="J42" s="15">
        <v>6105.64</v>
      </c>
      <c r="K42" s="16">
        <v>2.0099130452089401E-17</v>
      </c>
      <c r="L42" s="16">
        <v>1.9110106552495E-17</v>
      </c>
      <c r="M42" s="12">
        <f t="shared" si="0"/>
        <v>-6.7202381209607526E-28</v>
      </c>
      <c r="N42" s="13"/>
      <c r="O42" s="13"/>
      <c r="P42" s="13"/>
      <c r="Q42" s="13"/>
    </row>
    <row r="43" spans="1:17">
      <c r="A43" s="12"/>
      <c r="B43" s="12"/>
      <c r="C43" s="12"/>
      <c r="D43" s="12"/>
      <c r="E43" s="12"/>
      <c r="F43" s="12"/>
      <c r="G43" s="12"/>
      <c r="H43" s="15">
        <v>15.782285006522599</v>
      </c>
      <c r="I43" s="15">
        <v>13.7685498466188</v>
      </c>
      <c r="J43" s="15">
        <v>5800.12</v>
      </c>
      <c r="K43" s="16">
        <v>2.0790664126627599E-17</v>
      </c>
      <c r="L43" s="16">
        <v>2.22713849644822E-17</v>
      </c>
      <c r="M43" s="12">
        <f t="shared" si="0"/>
        <v>1.1149091859151039E-27</v>
      </c>
      <c r="N43" s="13"/>
      <c r="O43" s="13"/>
      <c r="P43" s="13"/>
      <c r="Q43" s="13"/>
    </row>
    <row r="44" spans="1:17">
      <c r="A44" s="12"/>
      <c r="B44" s="12"/>
      <c r="C44" s="12"/>
      <c r="D44" s="12"/>
      <c r="E44" s="12"/>
      <c r="F44" s="12"/>
      <c r="G44" s="12"/>
      <c r="H44" s="15">
        <v>16.182983466508901</v>
      </c>
      <c r="I44" s="15">
        <v>14.270177905467101</v>
      </c>
      <c r="J44" s="15">
        <v>5509.87</v>
      </c>
      <c r="K44" s="16">
        <v>2.14986065329761E-17</v>
      </c>
      <c r="L44" s="16">
        <v>2.0692757178052999E-17</v>
      </c>
      <c r="M44" s="12">
        <f t="shared" si="0"/>
        <v>-6.723747896850246E-28</v>
      </c>
      <c r="N44" s="13"/>
      <c r="O44" s="13"/>
      <c r="P44" s="13"/>
      <c r="Q44" s="13"/>
    </row>
    <row r="45" spans="1:17">
      <c r="A45" s="12"/>
      <c r="B45" s="12"/>
      <c r="C45" s="12"/>
      <c r="D45" s="12"/>
      <c r="E45" s="12"/>
      <c r="F45" s="12"/>
      <c r="G45" s="12"/>
      <c r="H45" s="15">
        <v>16.593821043479501</v>
      </c>
      <c r="I45" s="15">
        <v>14.7876535591153</v>
      </c>
      <c r="J45" s="15">
        <v>5234.1400000000003</v>
      </c>
      <c r="K45" s="16">
        <v>2.2223302753499399E-17</v>
      </c>
      <c r="L45" s="16">
        <v>2.2824097485765201E-17</v>
      </c>
      <c r="M45" s="12">
        <f t="shared" si="0"/>
        <v>5.5548931548154414E-28</v>
      </c>
      <c r="N45" s="13"/>
      <c r="O45" s="13"/>
      <c r="P45" s="13"/>
      <c r="Q45" s="13"/>
    </row>
    <row r="46" spans="1:17">
      <c r="A46" s="12"/>
      <c r="B46" s="12"/>
      <c r="C46" s="12"/>
      <c r="D46" s="12"/>
      <c r="E46" s="12"/>
      <c r="F46" s="12"/>
      <c r="G46" s="12"/>
      <c r="H46" s="15">
        <v>17.0150570581661</v>
      </c>
      <c r="I46" s="15">
        <v>15.321343418336401</v>
      </c>
      <c r="J46" s="15">
        <v>4972.2</v>
      </c>
      <c r="K46" s="16">
        <v>2.2965212488705298E-17</v>
      </c>
      <c r="L46" s="16">
        <v>2.18735011881804E-17</v>
      </c>
      <c r="M46" s="12">
        <f t="shared" si="0"/>
        <v>-1.1185383803908566E-27</v>
      </c>
      <c r="N46" s="13"/>
      <c r="O46" s="13"/>
      <c r="P46" s="13"/>
      <c r="Q46" s="13"/>
    </row>
    <row r="47" spans="1:17">
      <c r="A47" s="12"/>
      <c r="B47" s="12"/>
      <c r="C47" s="12"/>
      <c r="D47" s="12"/>
      <c r="E47" s="12"/>
      <c r="F47" s="12"/>
      <c r="G47" s="12"/>
      <c r="H47" s="15">
        <v>17.446970380576101</v>
      </c>
      <c r="I47" s="15">
        <v>15.8716317945975</v>
      </c>
      <c r="J47" s="15">
        <v>4723.3500000000004</v>
      </c>
      <c r="K47" s="16">
        <v>2.3724730101244401E-17</v>
      </c>
      <c r="L47" s="16">
        <v>2.7281976969600201E-17</v>
      </c>
      <c r="M47" s="12">
        <f t="shared" si="0"/>
        <v>4.0388154883583007E-27</v>
      </c>
      <c r="N47" s="13"/>
      <c r="O47" s="13"/>
      <c r="P47" s="13"/>
      <c r="Q47" s="13"/>
    </row>
    <row r="48" spans="1:17">
      <c r="A48" s="12"/>
      <c r="B48" s="12"/>
      <c r="C48" s="12"/>
      <c r="D48" s="12"/>
      <c r="E48" s="12"/>
      <c r="F48" s="12"/>
      <c r="G48" s="12"/>
      <c r="H48" s="15">
        <v>17.8898220057057</v>
      </c>
      <c r="I48" s="15">
        <v>16.438888504992999</v>
      </c>
      <c r="J48" s="15">
        <v>4486.9399999999996</v>
      </c>
      <c r="K48" s="16">
        <v>2.4502250934749999E-17</v>
      </c>
      <c r="L48" s="16">
        <v>2.5200636881642601E-17</v>
      </c>
      <c r="M48" s="12">
        <f t="shared" si="0"/>
        <v>8.7868908331172599E-28</v>
      </c>
      <c r="N48" s="13"/>
      <c r="O48" s="13"/>
      <c r="P48" s="13"/>
      <c r="Q48" s="13"/>
    </row>
    <row r="49" spans="1:17">
      <c r="A49" s="12"/>
      <c r="B49" s="12"/>
      <c r="C49" s="12"/>
      <c r="D49" s="12"/>
      <c r="E49" s="12"/>
      <c r="F49" s="12"/>
      <c r="G49" s="12"/>
      <c r="H49" s="15">
        <v>18.343861784283501</v>
      </c>
      <c r="I49" s="15">
        <v>17.023489633120601</v>
      </c>
      <c r="J49" s="15">
        <v>4262.3599999999997</v>
      </c>
      <c r="K49" s="16">
        <v>2.52981968552008E-17</v>
      </c>
      <c r="L49" s="16">
        <v>2.8222271034549401E-17</v>
      </c>
      <c r="M49" s="12">
        <f t="shared" si="0"/>
        <v>4.0768843699101585E-27</v>
      </c>
      <c r="N49" s="13"/>
      <c r="O49" s="13"/>
      <c r="P49" s="13"/>
      <c r="Q49" s="13"/>
    </row>
    <row r="50" spans="1:17">
      <c r="A50" s="12"/>
      <c r="B50" s="12"/>
      <c r="C50" s="12"/>
      <c r="D50" s="12"/>
      <c r="E50" s="12"/>
      <c r="F50" s="12"/>
      <c r="G50" s="12"/>
      <c r="H50" s="15">
        <v>18.809409017912799</v>
      </c>
      <c r="I50" s="15">
        <v>17.6258998373407</v>
      </c>
      <c r="J50" s="15">
        <v>4049</v>
      </c>
      <c r="K50" s="16">
        <v>2.6112978358502E-17</v>
      </c>
      <c r="L50" s="16">
        <v>3.1278599771126503E-17</v>
      </c>
      <c r="M50" s="12">
        <f t="shared" si="0"/>
        <v>7.9811832676186153E-27</v>
      </c>
      <c r="N50" s="13"/>
      <c r="O50" s="13"/>
      <c r="P50" s="13"/>
      <c r="Q50" s="13"/>
    </row>
    <row r="51" spans="1:17">
      <c r="A51" s="12"/>
      <c r="B51" s="12"/>
      <c r="C51" s="12"/>
      <c r="D51" s="12"/>
      <c r="E51" s="12"/>
      <c r="F51" s="12"/>
      <c r="G51" s="12"/>
      <c r="H51" s="15">
        <v>19.286728401919401</v>
      </c>
      <c r="I51" s="15">
        <v>18.246510042153599</v>
      </c>
      <c r="J51" s="15">
        <v>3846.31</v>
      </c>
      <c r="K51" s="16">
        <v>2.6947048338187099E-17</v>
      </c>
      <c r="L51" s="16">
        <v>2.9459361040607202E-17</v>
      </c>
      <c r="M51" s="12">
        <f t="shared" si="0"/>
        <v>4.3015541007586668E-27</v>
      </c>
      <c r="N51" s="13"/>
      <c r="O51" s="13"/>
      <c r="P51" s="13"/>
      <c r="Q51" s="13"/>
    </row>
    <row r="52" spans="1:17">
      <c r="A52" s="12"/>
      <c r="B52" s="12"/>
      <c r="C52" s="12"/>
      <c r="D52" s="12"/>
      <c r="E52" s="12"/>
      <c r="F52" s="12"/>
      <c r="G52" s="12"/>
      <c r="H52" s="15">
        <v>19.776105006864999</v>
      </c>
      <c r="I52" s="15">
        <v>18.8857333853135</v>
      </c>
      <c r="J52" s="15">
        <v>3653.76</v>
      </c>
      <c r="K52" s="16">
        <v>2.78007517099576E-17</v>
      </c>
      <c r="L52" s="16">
        <v>3.2213995482074402E-17</v>
      </c>
      <c r="M52" s="12">
        <f t="shared" si="0"/>
        <v>8.3737144361189472E-27</v>
      </c>
      <c r="N52" s="13"/>
      <c r="O52" s="13"/>
      <c r="P52" s="13"/>
      <c r="Q52" s="13"/>
    </row>
    <row r="53" spans="1:17">
      <c r="A53" s="12"/>
      <c r="B53" s="12"/>
      <c r="C53" s="12"/>
      <c r="D53" s="12"/>
      <c r="E53" s="12"/>
      <c r="F53" s="12"/>
      <c r="G53" s="12"/>
      <c r="H53" s="15">
        <v>20.277875750385501</v>
      </c>
      <c r="I53" s="15">
        <v>19.544046692384899</v>
      </c>
      <c r="J53" s="15">
        <v>3470.83</v>
      </c>
      <c r="K53" s="16">
        <v>2.8674578543773598E-17</v>
      </c>
      <c r="L53" s="16">
        <v>8.8999847017863E-16</v>
      </c>
      <c r="M53" s="12">
        <f t="shared" si="0"/>
        <v>1.8110901644181072E-24</v>
      </c>
      <c r="N53" s="13"/>
      <c r="O53" s="13"/>
      <c r="P53" s="13"/>
      <c r="Q53" s="13"/>
    </row>
    <row r="54" spans="1:17">
      <c r="A54" s="12"/>
      <c r="B54" s="12"/>
      <c r="C54" s="12"/>
      <c r="D54" s="12"/>
      <c r="E54" s="12"/>
      <c r="F54" s="12"/>
      <c r="G54" s="12"/>
      <c r="H54" s="15">
        <v>20.792320695872199</v>
      </c>
      <c r="I54" s="15">
        <v>20.2218478562374</v>
      </c>
      <c r="J54" s="15">
        <v>3297.05</v>
      </c>
      <c r="K54" s="16">
        <v>2.9568928207759898E-17</v>
      </c>
      <c r="L54" s="16">
        <v>3.53880496986571E-17</v>
      </c>
      <c r="M54" s="12">
        <f t="shared" si="0"/>
        <v>1.3559591970374798E-26</v>
      </c>
      <c r="N54" s="13"/>
      <c r="O54" s="13"/>
      <c r="P54" s="13"/>
      <c r="Q54" s="13"/>
    </row>
    <row r="55" spans="1:17">
      <c r="A55" s="12"/>
      <c r="B55" s="12"/>
      <c r="C55" s="12"/>
      <c r="D55" s="12"/>
      <c r="E55" s="12"/>
      <c r="F55" s="12"/>
      <c r="G55" s="12"/>
      <c r="H55" s="15">
        <v>21.319764066227901</v>
      </c>
      <c r="I55" s="15">
        <v>20.919587608586198</v>
      </c>
      <c r="J55" s="15">
        <v>3131.96</v>
      </c>
      <c r="K55" s="16">
        <v>3.0484218109967697E-17</v>
      </c>
      <c r="L55" s="16">
        <v>4.2315467054092699E-17</v>
      </c>
      <c r="M55" s="12">
        <f t="shared" si="0"/>
        <v>3.0551915360729211E-26</v>
      </c>
      <c r="N55" s="13"/>
      <c r="O55" s="13"/>
      <c r="P55" s="13"/>
      <c r="Q55" s="13"/>
    </row>
    <row r="56" spans="1:17">
      <c r="A56" s="12"/>
      <c r="B56" s="12"/>
      <c r="C56" s="12"/>
      <c r="D56" s="12"/>
      <c r="E56" s="12"/>
      <c r="F56" s="12"/>
      <c r="G56" s="12"/>
      <c r="H56" s="15">
        <v>21.860550722522401</v>
      </c>
      <c r="I56" s="15">
        <v>21.637738828957499</v>
      </c>
      <c r="J56" s="15">
        <v>2975.12</v>
      </c>
      <c r="K56" s="16">
        <v>3.1420850529735902E-17</v>
      </c>
      <c r="L56" s="16">
        <v>4.1799586570968499E-17</v>
      </c>
      <c r="M56" s="12">
        <f t="shared" si="0"/>
        <v>2.9701320294541929E-26</v>
      </c>
      <c r="N56" s="13"/>
      <c r="O56" s="13"/>
      <c r="P56" s="13"/>
      <c r="Q56" s="13"/>
    </row>
    <row r="57" spans="1:17">
      <c r="A57" s="12"/>
      <c r="B57" s="12"/>
      <c r="C57" s="12"/>
      <c r="D57" s="12"/>
      <c r="E57" s="12"/>
      <c r="F57" s="12"/>
      <c r="G57" s="12"/>
      <c r="H57" s="15">
        <v>22.414969201955401</v>
      </c>
      <c r="I57" s="15">
        <v>22.376693682648501</v>
      </c>
      <c r="J57" s="15">
        <v>2826.13</v>
      </c>
      <c r="K57" s="16">
        <v>3.2379257056145002E-17</v>
      </c>
      <c r="L57" s="16">
        <v>4.3917546813548498E-17</v>
      </c>
      <c r="M57" s="12">
        <f t="shared" si="0"/>
        <v>3.6592950982662164E-26</v>
      </c>
      <c r="N57" s="13"/>
      <c r="O57" s="13"/>
      <c r="P57" s="13"/>
      <c r="Q57" s="13"/>
    </row>
    <row r="58" spans="1:17">
      <c r="A58" s="12"/>
      <c r="B58" s="12"/>
      <c r="C58" s="12"/>
      <c r="D58" s="12"/>
      <c r="E58" s="12"/>
      <c r="F58" s="12"/>
      <c r="G58" s="12"/>
      <c r="H58" s="15">
        <v>22.983429261177701</v>
      </c>
      <c r="I58" s="15">
        <v>23.136999570228301</v>
      </c>
      <c r="J58" s="15">
        <v>2684.58</v>
      </c>
      <c r="K58" s="16">
        <v>3.3359864812910199E-17</v>
      </c>
      <c r="L58" s="16">
        <v>3.87730178418323E-17</v>
      </c>
      <c r="M58" s="12">
        <f t="shared" si="0"/>
        <v>1.9025578334028394E-26</v>
      </c>
      <c r="N58" s="13"/>
      <c r="O58" s="13"/>
      <c r="P58" s="13"/>
      <c r="Q58" s="13"/>
    </row>
    <row r="59" spans="1:17">
      <c r="A59" s="12"/>
      <c r="B59" s="12"/>
      <c r="C59" s="12"/>
      <c r="D59" s="12"/>
      <c r="E59" s="12"/>
      <c r="F59" s="12"/>
      <c r="G59" s="12"/>
      <c r="H59" s="15">
        <v>23.566189874714201</v>
      </c>
      <c r="I59" s="15">
        <v>23.918995659909601</v>
      </c>
      <c r="J59" s="15">
        <v>2550.12</v>
      </c>
      <c r="K59" s="16">
        <v>3.4363113361369498E-17</v>
      </c>
      <c r="L59" s="16">
        <v>5.0388069415044102E-17</v>
      </c>
      <c r="M59" s="12">
        <f t="shared" si="0"/>
        <v>6.2418866212800523E-26</v>
      </c>
      <c r="N59" s="13"/>
      <c r="O59" s="13"/>
      <c r="P59" s="13"/>
      <c r="Q59" s="13"/>
    </row>
    <row r="60" spans="1:17">
      <c r="A60" s="12"/>
      <c r="B60" s="12"/>
      <c r="C60" s="12"/>
      <c r="D60" s="12"/>
      <c r="E60" s="12"/>
      <c r="F60" s="12"/>
      <c r="G60" s="12"/>
      <c r="H60" s="15">
        <v>24.163724550067599</v>
      </c>
      <c r="I60" s="15">
        <v>24.723301524684199</v>
      </c>
      <c r="J60" s="15">
        <v>2422.37</v>
      </c>
      <c r="K60" s="16">
        <v>3.5389379531992097E-17</v>
      </c>
      <c r="L60" s="16">
        <v>6.5127625507611501E-17</v>
      </c>
      <c r="M60" s="12">
        <f t="shared" si="0"/>
        <v>1.2837328479766174E-25</v>
      </c>
      <c r="N60" s="13"/>
      <c r="O60" s="13"/>
      <c r="P60" s="13"/>
      <c r="Q60" s="13"/>
    </row>
    <row r="61" spans="1:17">
      <c r="A61" s="12"/>
      <c r="B61" s="12"/>
      <c r="C61" s="12"/>
      <c r="D61" s="12"/>
      <c r="E61" s="12"/>
      <c r="F61" s="12"/>
      <c r="G61" s="12"/>
      <c r="H61" s="15">
        <v>24.776279667475102</v>
      </c>
      <c r="I61" s="15">
        <v>25.550223764574401</v>
      </c>
      <c r="J61" s="15">
        <v>2301.02</v>
      </c>
      <c r="K61" s="16">
        <v>3.6439108753282802E-17</v>
      </c>
      <c r="L61" s="16">
        <v>6.4835576116446605E-17</v>
      </c>
      <c r="M61" s="12">
        <f t="shared" si="0"/>
        <v>1.3585129782516199E-25</v>
      </c>
      <c r="N61" s="13"/>
      <c r="O61" s="13"/>
      <c r="P61" s="13"/>
      <c r="Q61" s="13"/>
    </row>
    <row r="62" spans="1:17">
      <c r="A62" s="12"/>
      <c r="B62" s="12"/>
      <c r="C62" s="12"/>
      <c r="D62" s="12"/>
      <c r="E62" s="12"/>
      <c r="F62" s="12"/>
      <c r="G62" s="12"/>
      <c r="H62" s="15">
        <v>25.404334744425899</v>
      </c>
      <c r="I62" s="15">
        <v>26.4003748942513</v>
      </c>
      <c r="J62" s="15">
        <v>2185.73</v>
      </c>
      <c r="K62" s="16">
        <v>3.7512714740644902E-17</v>
      </c>
      <c r="L62" s="16">
        <v>7.7401589961630503E-17</v>
      </c>
      <c r="M62" s="12">
        <f t="shared" si="0"/>
        <v>2.1149447536650914E-25</v>
      </c>
      <c r="N62" s="13"/>
      <c r="O62" s="13"/>
      <c r="P62" s="13"/>
      <c r="Q62" s="13"/>
    </row>
    <row r="63" spans="1:17">
      <c r="A63" s="12"/>
      <c r="B63" s="12"/>
      <c r="C63" s="12"/>
      <c r="D63" s="12"/>
      <c r="E63" s="12"/>
      <c r="F63" s="12"/>
      <c r="G63" s="12"/>
      <c r="H63" s="15">
        <v>26.048266615985</v>
      </c>
      <c r="I63" s="15">
        <v>27.274220577919699</v>
      </c>
      <c r="J63" s="15">
        <v>2076.1999999999998</v>
      </c>
      <c r="K63" s="16">
        <v>3.8610681406212998E-17</v>
      </c>
      <c r="L63" s="16">
        <v>5.9169962321966102E-17</v>
      </c>
      <c r="M63" s="12">
        <f t="shared" si="0"/>
        <v>1.2081192670998229E-25</v>
      </c>
      <c r="N63" s="13"/>
      <c r="O63" s="13"/>
      <c r="P63" s="13"/>
      <c r="Q63" s="13"/>
    </row>
    <row r="64" spans="1:17">
      <c r="A64" s="12"/>
      <c r="B64" s="12"/>
      <c r="C64" s="12"/>
      <c r="D64" s="12"/>
      <c r="E64" s="12"/>
      <c r="F64" s="12"/>
      <c r="G64" s="12"/>
      <c r="H64" s="15">
        <v>26.708425141387298</v>
      </c>
      <c r="I64" s="15">
        <v>28.172180247194099</v>
      </c>
      <c r="J64" s="15">
        <v>1972.15</v>
      </c>
      <c r="K64" s="16">
        <v>3.9733309375287702E-17</v>
      </c>
      <c r="L64" s="16">
        <v>5.0369608664947503E-17</v>
      </c>
      <c r="M64" s="12">
        <f t="shared" si="0"/>
        <v>6.9270915064625352E-26</v>
      </c>
      <c r="N64" s="13"/>
      <c r="O64" s="13"/>
      <c r="P64" s="13"/>
      <c r="Q64" s="13"/>
    </row>
    <row r="65" spans="1:17">
      <c r="A65" s="12"/>
      <c r="B65" s="12"/>
      <c r="C65" s="12"/>
      <c r="D65" s="12"/>
      <c r="E65" s="12"/>
      <c r="F65" s="12"/>
      <c r="G65" s="12"/>
      <c r="H65" s="15">
        <v>27.385185523988699</v>
      </c>
      <c r="I65" s="15">
        <v>29.094697476161901</v>
      </c>
      <c r="J65" s="15">
        <v>1873.31</v>
      </c>
      <c r="K65" s="16">
        <v>4.0881019550863602E-17</v>
      </c>
      <c r="L65" s="16">
        <v>5.19607384554571E-17</v>
      </c>
      <c r="M65" s="12">
        <f t="shared" si="0"/>
        <v>7.9974162859339211E-26</v>
      </c>
      <c r="N65" s="13"/>
      <c r="O65" s="13"/>
      <c r="P65" s="13"/>
      <c r="Q65" s="13"/>
    </row>
    <row r="66" spans="1:17">
      <c r="A66" s="12"/>
      <c r="B66" s="12"/>
      <c r="C66" s="12"/>
      <c r="D66" s="12"/>
      <c r="E66" s="12"/>
      <c r="F66" s="12"/>
      <c r="G66" s="12"/>
      <c r="H66" s="15">
        <v>28.079105760176301</v>
      </c>
      <c r="I66" s="15">
        <v>30.042454987670698</v>
      </c>
      <c r="J66" s="15">
        <v>1779.4</v>
      </c>
      <c r="K66" s="16">
        <v>4.2054328753749398E-17</v>
      </c>
      <c r="L66" s="16">
        <v>8.4677225414333496E-17</v>
      </c>
      <c r="M66" s="12">
        <f t="shared" si="0"/>
        <v>3.4098561024097705E-25</v>
      </c>
      <c r="N66" s="13"/>
      <c r="O66" s="13"/>
      <c r="P66" s="13"/>
      <c r="Q66" s="13"/>
    </row>
    <row r="67" spans="1:17">
      <c r="A67" s="12"/>
      <c r="B67" s="12"/>
      <c r="C67" s="12"/>
      <c r="D67" s="12"/>
      <c r="E67" s="12"/>
      <c r="F67" s="12"/>
      <c r="G67" s="12"/>
      <c r="H67" s="15">
        <v>28.790494365161901</v>
      </c>
      <c r="I67" s="15">
        <v>31.015784211774701</v>
      </c>
      <c r="J67" s="15">
        <v>1690.19</v>
      </c>
      <c r="K67" s="16">
        <v>4.3253592063062E-17</v>
      </c>
      <c r="L67" s="16">
        <v>5.5674321506870896E-17</v>
      </c>
      <c r="M67" s="12">
        <f t="shared" si="0"/>
        <v>1.101327058007536E-25</v>
      </c>
      <c r="N67" s="13"/>
      <c r="O67" s="13"/>
      <c r="P67" s="13"/>
      <c r="Q67" s="13"/>
    </row>
    <row r="68" spans="1:17">
      <c r="A68" s="12"/>
      <c r="B68" s="12"/>
      <c r="C68" s="12"/>
      <c r="D68" s="12"/>
      <c r="E68" s="12"/>
      <c r="F68" s="12"/>
      <c r="G68" s="12"/>
      <c r="H68" s="15">
        <v>29.519739858570301</v>
      </c>
      <c r="I68" s="15">
        <v>32.015113545860402</v>
      </c>
      <c r="J68" s="15">
        <v>1605.45</v>
      </c>
      <c r="K68" s="16">
        <v>4.4479193019778603E-17</v>
      </c>
      <c r="L68" s="16">
        <v>4.9245529184462499E-16</v>
      </c>
      <c r="M68" s="12">
        <f t="shared" si="0"/>
        <v>4.4025220289093114E-24</v>
      </c>
      <c r="N68" s="13"/>
      <c r="O68" s="13"/>
      <c r="P68" s="13"/>
      <c r="Q68" s="13"/>
    </row>
    <row r="69" spans="1:17">
      <c r="A69" s="12"/>
      <c r="B69" s="12"/>
      <c r="C69" s="12"/>
      <c r="D69" s="12"/>
      <c r="E69" s="12"/>
      <c r="F69" s="12"/>
      <c r="G69" s="12"/>
      <c r="H69" s="15">
        <v>30.267436909088101</v>
      </c>
      <c r="I69" s="15">
        <v>33.041141875764403</v>
      </c>
      <c r="J69" s="15">
        <v>1524.94</v>
      </c>
      <c r="K69" s="16">
        <v>4.5731531397938402E-17</v>
      </c>
      <c r="L69" s="16">
        <v>5.8450320879319903E-17</v>
      </c>
      <c r="M69" s="12">
        <f t="shared" si="0"/>
        <v>1.3854170548612784E-25</v>
      </c>
      <c r="N69" s="13"/>
      <c r="O69" s="13"/>
      <c r="P69" s="13"/>
      <c r="Q69" s="13"/>
    </row>
    <row r="70" spans="1:17">
      <c r="A70" s="12"/>
      <c r="B70" s="12"/>
      <c r="C70" s="12"/>
      <c r="D70" s="12"/>
      <c r="E70" s="12"/>
      <c r="F70" s="12"/>
      <c r="G70" s="12"/>
      <c r="H70" s="15">
        <v>31.0340442264351</v>
      </c>
      <c r="I70" s="15">
        <v>34.094369277808099</v>
      </c>
      <c r="J70" s="15">
        <v>1448.45</v>
      </c>
      <c r="K70" s="16">
        <v>4.7011177975941998E-17</v>
      </c>
      <c r="L70" s="16">
        <v>7.6951266867711102E-17</v>
      </c>
      <c r="M70" s="12">
        <f t="shared" si="0"/>
        <v>3.6148171370320681E-25</v>
      </c>
      <c r="N70" s="13"/>
      <c r="O70" s="13"/>
      <c r="P70" s="13"/>
      <c r="Q70" s="13"/>
    </row>
    <row r="71" spans="1:17">
      <c r="A71" s="12"/>
      <c r="B71" s="12"/>
      <c r="C71" s="12"/>
      <c r="D71" s="12"/>
      <c r="E71" s="12"/>
      <c r="F71" s="12"/>
      <c r="G71" s="12"/>
      <c r="H71" s="15">
        <v>31.819923155043199</v>
      </c>
      <c r="I71" s="15">
        <v>35.1751481774279</v>
      </c>
      <c r="J71" s="15">
        <v>1375.79</v>
      </c>
      <c r="K71" s="16">
        <v>4.8318357629804198E-17</v>
      </c>
      <c r="L71" s="16">
        <v>9.0548227779631702E-17</v>
      </c>
      <c r="M71" s="12">
        <f t="shared" si="0"/>
        <v>5.6513956429944865E-25</v>
      </c>
      <c r="N71" s="13"/>
      <c r="O71" s="13"/>
      <c r="P71" s="13"/>
      <c r="Q71" s="13"/>
    </row>
    <row r="72" spans="1:17">
      <c r="A72" s="12"/>
      <c r="B72" s="12"/>
      <c r="C72" s="12"/>
      <c r="D72" s="12"/>
      <c r="E72" s="12"/>
      <c r="F72" s="12"/>
      <c r="G72" s="12"/>
      <c r="H72" s="15">
        <v>32.625652673566499</v>
      </c>
      <c r="I72" s="15">
        <v>36.2841158498764</v>
      </c>
      <c r="J72" s="15">
        <v>1306.76</v>
      </c>
      <c r="K72" s="16">
        <v>4.9653457876249998E-17</v>
      </c>
      <c r="L72" s="16">
        <v>2.56551502489382E-16</v>
      </c>
      <c r="M72" s="12">
        <f t="shared" si="0"/>
        <v>3.0690572160904689E-24</v>
      </c>
      <c r="N72" s="13"/>
      <c r="O72" s="13"/>
      <c r="P72" s="13"/>
      <c r="Q72" s="13"/>
    </row>
    <row r="73" spans="1:17">
      <c r="A73" s="12"/>
      <c r="B73" s="12"/>
      <c r="C73" s="12"/>
      <c r="D73" s="12"/>
      <c r="E73" s="12"/>
      <c r="F73" s="12"/>
      <c r="G73" s="12"/>
      <c r="H73" s="15">
        <v>33.451588372969297</v>
      </c>
      <c r="I73" s="15">
        <v>37.421587232482302</v>
      </c>
      <c r="J73" s="15">
        <v>1241.19</v>
      </c>
      <c r="K73" s="16">
        <v>5.1016996649474503E-17</v>
      </c>
      <c r="L73" s="16">
        <v>1.50386217843195E-16</v>
      </c>
      <c r="M73" s="12">
        <f t="shared" si="0"/>
        <v>1.6338629079825424E-24</v>
      </c>
      <c r="N73" s="13"/>
      <c r="O73" s="13"/>
      <c r="P73" s="13"/>
      <c r="Q73" s="13"/>
    </row>
    <row r="74" spans="1:17">
      <c r="A74" s="12"/>
      <c r="B74" s="12"/>
      <c r="C74" s="12"/>
      <c r="D74" s="12"/>
      <c r="E74" s="12"/>
      <c r="F74" s="12"/>
      <c r="G74" s="12"/>
      <c r="H74" s="15">
        <v>34.298462726609699</v>
      </c>
      <c r="I74" s="15">
        <v>38.588380938721201</v>
      </c>
      <c r="J74" s="15">
        <v>1178.8900000000001</v>
      </c>
      <c r="K74" s="16">
        <v>5.2409299136302499E-17</v>
      </c>
      <c r="L74" s="16">
        <v>7.9860007531016795E-15</v>
      </c>
      <c r="M74" s="12">
        <f t="shared" si="0"/>
        <v>1.4459841353563596E-22</v>
      </c>
      <c r="N74" s="13"/>
      <c r="O74" s="13"/>
      <c r="P74" s="13"/>
      <c r="Q74" s="13"/>
    </row>
    <row r="75" spans="1:17">
      <c r="A75" s="12"/>
      <c r="B75" s="12"/>
      <c r="C75" s="12"/>
      <c r="D75" s="12"/>
      <c r="E75" s="12"/>
      <c r="F75" s="12"/>
      <c r="G75" s="12"/>
      <c r="H75" s="15">
        <v>35.166771237742203</v>
      </c>
      <c r="I75" s="15">
        <v>39.784992903464797</v>
      </c>
      <c r="J75" s="15">
        <v>1119.7</v>
      </c>
      <c r="K75" s="16">
        <v>5.38306577176517E-17</v>
      </c>
      <c r="L75" s="16">
        <v>1.2401609344984901E-16</v>
      </c>
      <c r="M75" s="12">
        <f t="shared" si="0"/>
        <v>1.4180250645176695E-24</v>
      </c>
      <c r="N75" s="13"/>
      <c r="O75" s="13"/>
      <c r="P75" s="13"/>
      <c r="Q75" s="13"/>
    </row>
    <row r="76" spans="1:17">
      <c r="A76" s="12"/>
      <c r="B76" s="12"/>
      <c r="C76" s="12"/>
      <c r="D76" s="12"/>
      <c r="E76" s="12"/>
      <c r="F76" s="12"/>
      <c r="G76" s="12"/>
      <c r="H76" s="15">
        <v>36.0568171426562</v>
      </c>
      <c r="I76" s="15">
        <v>41.011670277498503</v>
      </c>
      <c r="J76" s="15">
        <v>1063.48</v>
      </c>
      <c r="K76" s="16">
        <v>5.5281603200512998E-17</v>
      </c>
      <c r="L76" s="16">
        <v>1.20056127107184E-16</v>
      </c>
      <c r="M76" s="12">
        <f t="shared" si="0"/>
        <v>1.4507274849060403E-24</v>
      </c>
      <c r="N76" s="13"/>
      <c r="O76" s="13"/>
      <c r="P76" s="13"/>
      <c r="Q76" s="13"/>
    </row>
    <row r="77" spans="1:17">
      <c r="A77" s="12"/>
      <c r="B77" s="12"/>
      <c r="C77" s="12"/>
      <c r="D77" s="12"/>
      <c r="E77" s="12"/>
      <c r="F77" s="12"/>
      <c r="G77" s="12"/>
      <c r="H77" s="15">
        <v>36.9693326542764</v>
      </c>
      <c r="I77" s="15">
        <v>42.269242731278801</v>
      </c>
      <c r="J77" s="15">
        <v>1010.07</v>
      </c>
      <c r="K77" s="16">
        <v>5.6762322995892705E-17</v>
      </c>
      <c r="L77" s="16">
        <v>1.655257842361E-16</v>
      </c>
      <c r="M77" s="12">
        <f t="shared" si="0"/>
        <v>2.7003517444421572E-24</v>
      </c>
      <c r="N77" s="13"/>
      <c r="O77" s="13"/>
      <c r="P77" s="13"/>
      <c r="Q77" s="13"/>
    </row>
    <row r="78" spans="1:17">
      <c r="A78" s="12"/>
      <c r="B78" s="12"/>
      <c r="C78" s="12"/>
      <c r="D78" s="12"/>
      <c r="E78" s="12"/>
      <c r="F78" s="12"/>
      <c r="G78" s="12"/>
      <c r="H78" s="15">
        <v>37.904942464976301</v>
      </c>
      <c r="I78" s="15">
        <v>43.558380342584698</v>
      </c>
      <c r="J78" s="15">
        <v>959.327</v>
      </c>
      <c r="K78" s="16">
        <v>5.8273220023065302E-17</v>
      </c>
      <c r="L78" s="16">
        <v>9.5387719067725106E-17</v>
      </c>
      <c r="M78" s="12">
        <f t="shared" si="0"/>
        <v>1.0215286014453691E-24</v>
      </c>
      <c r="N78" s="13"/>
      <c r="O78" s="13"/>
      <c r="P78" s="13"/>
      <c r="Q78" s="13"/>
    </row>
    <row r="79" spans="1:17">
      <c r="A79" s="12"/>
      <c r="B79" s="12"/>
      <c r="C79" s="12"/>
      <c r="D79" s="12"/>
      <c r="E79" s="12"/>
      <c r="F79" s="12"/>
      <c r="G79" s="12"/>
      <c r="H79" s="15">
        <v>38.864158332521903</v>
      </c>
      <c r="I79" s="15">
        <v>44.879585764950697</v>
      </c>
      <c r="J79" s="15">
        <v>911.12199999999996</v>
      </c>
      <c r="K79" s="16">
        <v>5.9814744154208397E-17</v>
      </c>
      <c r="L79" s="16">
        <v>9.7501276838968506E-17</v>
      </c>
      <c r="M79" s="12">
        <f t="shared" si="0"/>
        <v>1.1499352292938024E-24</v>
      </c>
      <c r="N79" s="13"/>
      <c r="O79" s="13"/>
      <c r="P79" s="13"/>
      <c r="Q79" s="13"/>
    </row>
    <row r="80" spans="1:17">
      <c r="A80" s="12"/>
      <c r="B80" s="12"/>
      <c r="C80" s="12"/>
      <c r="D80" s="12"/>
      <c r="E80" s="12"/>
      <c r="F80" s="12"/>
      <c r="G80" s="12"/>
      <c r="H80" s="15">
        <v>39.847585438567101</v>
      </c>
      <c r="I80" s="15">
        <v>46.233478242833399</v>
      </c>
      <c r="J80" s="15">
        <v>865.32799999999997</v>
      </c>
      <c r="K80" s="16">
        <v>6.1387128948612099E-17</v>
      </c>
      <c r="L80" s="16">
        <v>8.3314586734319099E-17</v>
      </c>
      <c r="M80" s="12">
        <f t="shared" si="0"/>
        <v>7.4176618887422715E-25</v>
      </c>
      <c r="N80" s="13"/>
      <c r="O80" s="13"/>
      <c r="P80" s="13"/>
      <c r="Q80" s="13"/>
    </row>
    <row r="81" spans="1:17">
      <c r="A81" s="12"/>
      <c r="B81" s="12"/>
      <c r="C81" s="12"/>
      <c r="D81" s="12"/>
      <c r="E81" s="12"/>
      <c r="F81" s="12"/>
      <c r="G81" s="12"/>
      <c r="H81" s="15">
        <v>40.855878448107902</v>
      </c>
      <c r="I81" s="15">
        <v>47.620732553045301</v>
      </c>
      <c r="J81" s="15">
        <v>821.82299999999998</v>
      </c>
      <c r="K81" s="16">
        <v>6.2990766317139704E-17</v>
      </c>
      <c r="L81" s="16">
        <v>9.1687536368866502E-17</v>
      </c>
      <c r="M81" s="12">
        <f t="shared" si="0"/>
        <v>1.07625875668688E-24</v>
      </c>
      <c r="N81" s="13"/>
      <c r="O81" s="13"/>
      <c r="P81" s="13"/>
      <c r="Q81" s="13"/>
    </row>
    <row r="82" spans="1:17">
      <c r="A82" s="12"/>
      <c r="B82" s="12"/>
      <c r="C82" s="12"/>
      <c r="D82" s="12"/>
      <c r="E82" s="12"/>
      <c r="F82" s="12"/>
      <c r="G82" s="12"/>
      <c r="H82" s="15">
        <v>41.889668808098399</v>
      </c>
      <c r="I82" s="15">
        <v>49.0419784954791</v>
      </c>
      <c r="J82" s="15">
        <v>780.49300000000005</v>
      </c>
      <c r="K82" s="16">
        <v>6.4625827389082497E-17</v>
      </c>
      <c r="L82" s="16">
        <v>8.3085833333292802E-17</v>
      </c>
      <c r="M82" s="12">
        <f t="shared" si="0"/>
        <v>7.6759842524174915E-25</v>
      </c>
      <c r="N82" s="13"/>
      <c r="O82" s="13"/>
      <c r="P82" s="13"/>
      <c r="Q82" s="13"/>
    </row>
    <row r="83" spans="1:17">
      <c r="A83" s="12"/>
      <c r="B83" s="12"/>
      <c r="C83" s="12"/>
      <c r="D83" s="12"/>
      <c r="E83" s="12"/>
      <c r="F83" s="12"/>
      <c r="G83" s="12"/>
      <c r="H83" s="15">
        <v>42.949594833863301</v>
      </c>
      <c r="I83" s="15">
        <v>50.497841980638903</v>
      </c>
      <c r="J83" s="15">
        <v>741.23</v>
      </c>
      <c r="K83" s="16">
        <v>6.6292726800896998E-17</v>
      </c>
      <c r="L83" s="16">
        <v>9.0936419953506099E-17</v>
      </c>
      <c r="M83" s="12">
        <f t="shared" si="0"/>
        <v>1.1361615276506972E-24</v>
      </c>
      <c r="N83" s="13"/>
      <c r="O83" s="13"/>
      <c r="P83" s="13"/>
      <c r="Q83" s="13"/>
    </row>
    <row r="84" spans="1:17">
      <c r="A84" s="12"/>
      <c r="B84" s="12"/>
      <c r="C84" s="12"/>
      <c r="D84" s="12"/>
      <c r="E84" s="12"/>
      <c r="F84" s="12"/>
      <c r="G84" s="12"/>
      <c r="H84" s="15">
        <v>44.036350446988997</v>
      </c>
      <c r="I84" s="15">
        <v>51.989011526787301</v>
      </c>
      <c r="J84" s="15">
        <v>703.93</v>
      </c>
      <c r="K84" s="16">
        <v>6.7991751006428597E-17</v>
      </c>
      <c r="L84" s="16">
        <v>7.30749521586559E-15</v>
      </c>
      <c r="M84" s="12">
        <f t="shared" si="0"/>
        <v>3.7007529583058672E-22</v>
      </c>
      <c r="N84" s="13"/>
      <c r="O84" s="13"/>
      <c r="P84" s="13"/>
      <c r="Q84" s="13"/>
    </row>
    <row r="85" spans="1:17">
      <c r="A85" s="12"/>
      <c r="B85" s="12"/>
      <c r="C85" s="12"/>
      <c r="D85" s="12"/>
      <c r="E85" s="12"/>
      <c r="F85" s="12"/>
      <c r="G85" s="12"/>
      <c r="H85" s="15">
        <v>45.150627562110699</v>
      </c>
      <c r="I85" s="15">
        <v>53.516158618223898</v>
      </c>
      <c r="J85" s="15">
        <v>668.495</v>
      </c>
      <c r="K85" s="16">
        <v>6.9723064083583804E-17</v>
      </c>
      <c r="L85" s="16">
        <v>9.8845792171299397E-17</v>
      </c>
      <c r="M85" s="12">
        <f t="shared" si="0"/>
        <v>1.6507298018096796E-24</v>
      </c>
      <c r="N85" s="13"/>
      <c r="O85" s="13"/>
      <c r="P85" s="13"/>
      <c r="Q85" s="13"/>
    </row>
    <row r="86" spans="1:17">
      <c r="A86" s="12"/>
      <c r="B86" s="12"/>
      <c r="C86" s="12"/>
      <c r="D86" s="12"/>
      <c r="E86" s="12"/>
      <c r="F86" s="12"/>
      <c r="G86" s="12"/>
      <c r="H86" s="15">
        <v>46.293133359521498</v>
      </c>
      <c r="I86" s="15">
        <v>55.0799610318359</v>
      </c>
      <c r="J86" s="15">
        <v>634.83199999999999</v>
      </c>
      <c r="K86" s="16">
        <v>7.1487115459979499E-17</v>
      </c>
      <c r="L86" s="16">
        <v>1.08213026860897E-16</v>
      </c>
      <c r="M86" s="12">
        <f t="shared" si="0"/>
        <v>2.3083158050254875E-24</v>
      </c>
      <c r="N86" s="13"/>
      <c r="O86" s="13"/>
      <c r="P86" s="13"/>
      <c r="Q86" s="13"/>
    </row>
    <row r="87" spans="1:17">
      <c r="A87" s="12"/>
      <c r="B87" s="12"/>
      <c r="C87" s="12"/>
      <c r="D87" s="12"/>
      <c r="E87" s="12"/>
      <c r="F87" s="12"/>
      <c r="G87" s="12"/>
      <c r="H87" s="15">
        <v>47.464618154656897</v>
      </c>
      <c r="I87" s="15">
        <v>56.6811404739396</v>
      </c>
      <c r="J87" s="15">
        <v>602.85199999999998</v>
      </c>
      <c r="K87" s="16">
        <v>7.3283996791976605E-17</v>
      </c>
      <c r="L87" s="16">
        <v>1.2569960454781901E-16</v>
      </c>
      <c r="M87" s="12">
        <f t="shared" si="0"/>
        <v>3.6532507066104835E-24</v>
      </c>
      <c r="N87" s="13"/>
      <c r="O87" s="13"/>
      <c r="P87" s="13"/>
      <c r="Q87" s="13"/>
    </row>
    <row r="88" spans="1:17">
      <c r="A88" s="12"/>
      <c r="B88" s="12"/>
      <c r="C88" s="12"/>
      <c r="D88" s="12"/>
      <c r="E88" s="12"/>
      <c r="F88" s="12"/>
      <c r="G88" s="12"/>
      <c r="H88" s="15">
        <v>48.665834967750499</v>
      </c>
      <c r="I88" s="15">
        <v>58.320406721687199</v>
      </c>
      <c r="J88" s="15">
        <v>572.471</v>
      </c>
      <c r="K88" s="16">
        <v>7.5114044386363296E-17</v>
      </c>
      <c r="L88" s="16">
        <v>1.10624493291498E-16</v>
      </c>
      <c r="M88" s="12">
        <f t="shared" si="0"/>
        <v>2.7446656257465432E-24</v>
      </c>
      <c r="N88" s="13"/>
      <c r="O88" s="13"/>
      <c r="P88" s="13"/>
      <c r="Q88" s="13"/>
    </row>
    <row r="89" spans="1:17">
      <c r="A89" s="12"/>
      <c r="B89" s="12"/>
      <c r="C89" s="12"/>
      <c r="D89" s="12"/>
      <c r="E89" s="12"/>
      <c r="F89" s="12"/>
      <c r="G89" s="12"/>
      <c r="H89" s="15">
        <v>49.897566511025801</v>
      </c>
      <c r="I89" s="15">
        <v>59.9984940445473</v>
      </c>
      <c r="J89" s="15">
        <v>543.60900000000004</v>
      </c>
      <c r="K89" s="16">
        <v>7.6977333679373796E-17</v>
      </c>
      <c r="L89" s="16">
        <v>1.1850846094148099E-16</v>
      </c>
      <c r="M89" s="12">
        <f t="shared" si="0"/>
        <v>3.5599238311045068E-24</v>
      </c>
      <c r="N89" s="13"/>
      <c r="O89" s="13"/>
      <c r="P89" s="13"/>
      <c r="Q89" s="13"/>
    </row>
    <row r="90" spans="1:17">
      <c r="A90" s="12"/>
      <c r="B90" s="12"/>
      <c r="C90" s="12"/>
      <c r="D90" s="12"/>
      <c r="E90" s="12"/>
      <c r="F90" s="12"/>
      <c r="G90" s="12"/>
      <c r="H90" s="15">
        <v>51.160619264723898</v>
      </c>
      <c r="I90" s="15">
        <v>61.716152540244899</v>
      </c>
      <c r="J90" s="15">
        <v>516.19000000000005</v>
      </c>
      <c r="K90" s="16">
        <v>7.8874233892172496E-17</v>
      </c>
      <c r="L90" s="16">
        <v>1.2948352758977401E-15</v>
      </c>
      <c r="M90" s="12">
        <f t="shared" si="0"/>
        <v>1.1559545279867125E-22</v>
      </c>
      <c r="N90" s="13"/>
      <c r="O90" s="13"/>
      <c r="P90" s="13"/>
      <c r="Q90" s="13"/>
    </row>
    <row r="91" spans="1:17">
      <c r="A91" s="12"/>
      <c r="B91" s="12"/>
      <c r="C91" s="12"/>
      <c r="D91" s="12"/>
      <c r="E91" s="12"/>
      <c r="F91" s="12"/>
      <c r="G91" s="12"/>
      <c r="H91" s="15">
        <v>52.455814159649101</v>
      </c>
      <c r="I91" s="15">
        <v>63.474134940356102</v>
      </c>
      <c r="J91" s="15">
        <v>490.142</v>
      </c>
      <c r="K91" s="16">
        <v>8.0804665299364504E-17</v>
      </c>
      <c r="L91" s="16">
        <v>1.03713991507045E-16</v>
      </c>
      <c r="M91" s="12">
        <f t="shared" si="0"/>
        <v>2.4155094583510928E-24</v>
      </c>
      <c r="N91" s="13"/>
      <c r="O91" s="13"/>
      <c r="P91" s="13"/>
      <c r="Q91" s="13"/>
    </row>
    <row r="92" spans="1:17">
      <c r="A92" s="12"/>
      <c r="B92" s="12"/>
      <c r="C92" s="12"/>
      <c r="D92" s="12"/>
      <c r="E92" s="12"/>
      <c r="F92" s="12"/>
      <c r="G92" s="12"/>
      <c r="H92" s="15">
        <v>53.783972957382602</v>
      </c>
      <c r="I92" s="15">
        <v>65.273177745861503</v>
      </c>
      <c r="J92" s="15">
        <v>465.39699999999999</v>
      </c>
      <c r="K92" s="16">
        <v>8.2769059739298699E-17</v>
      </c>
      <c r="L92" s="16">
        <v>1.1242831124658499E-16</v>
      </c>
      <c r="M92" s="12">
        <f t="shared" si="0"/>
        <v>3.4685925837288125E-24</v>
      </c>
      <c r="N92" s="13"/>
      <c r="O92" s="13"/>
      <c r="P92" s="13"/>
      <c r="Q92" s="13"/>
    </row>
    <row r="93" spans="1:17">
      <c r="A93" s="12"/>
      <c r="B93" s="12"/>
      <c r="C93" s="12"/>
      <c r="D93" s="12"/>
      <c r="E93" s="12"/>
      <c r="F93" s="12"/>
      <c r="G93" s="12"/>
      <c r="H93" s="15">
        <v>55.146079848218697</v>
      </c>
      <c r="I93" s="15">
        <v>67.1142191862468</v>
      </c>
      <c r="J93" s="15">
        <v>441.88799999999998</v>
      </c>
      <c r="K93" s="16">
        <v>8.4767308770915906E-17</v>
      </c>
      <c r="L93" s="16">
        <v>1.05836582365171E-16</v>
      </c>
      <c r="M93" s="12">
        <f t="shared" si="0"/>
        <v>2.7331622274552813E-24</v>
      </c>
      <c r="N93" s="13"/>
      <c r="O93" s="13"/>
      <c r="P93" s="13"/>
      <c r="Q93" s="13"/>
    </row>
    <row r="94" spans="1:17">
      <c r="A94" s="12"/>
      <c r="B94" s="12"/>
      <c r="C94" s="12"/>
      <c r="D94" s="12"/>
      <c r="E94" s="12"/>
      <c r="F94" s="12"/>
      <c r="G94" s="12"/>
      <c r="H94" s="15">
        <v>56.542872614069999</v>
      </c>
      <c r="I94" s="15">
        <v>68.997845820752303</v>
      </c>
      <c r="J94" s="15">
        <v>419.55599999999998</v>
      </c>
      <c r="K94" s="16">
        <v>8.6799678478379496E-17</v>
      </c>
      <c r="L94" s="16">
        <v>1.6844012896795101E-16</v>
      </c>
      <c r="M94" s="12">
        <f t="shared" si="0"/>
        <v>1.1748049920118502E-23</v>
      </c>
      <c r="N94" s="13"/>
      <c r="O94" s="13"/>
      <c r="P94" s="13"/>
      <c r="Q94" s="13"/>
    </row>
    <row r="95" spans="1:17">
      <c r="A95" s="12"/>
      <c r="B95" s="12"/>
      <c r="C95" s="12"/>
      <c r="D95" s="12"/>
      <c r="E95" s="12"/>
      <c r="F95" s="12"/>
      <c r="G95" s="12"/>
      <c r="H95" s="15">
        <v>57.975488522802102</v>
      </c>
      <c r="I95" s="15">
        <v>70.925164119167505</v>
      </c>
      <c r="J95" s="15">
        <v>398.339</v>
      </c>
      <c r="K95" s="16">
        <v>8.8866213137780403E-17</v>
      </c>
      <c r="L95" s="16">
        <v>1.2471634459130601E-16</v>
      </c>
      <c r="M95" s="12">
        <f t="shared" si="0"/>
        <v>5.7230212463739742E-24</v>
      </c>
      <c r="N95" s="13"/>
      <c r="O95" s="13"/>
      <c r="P95" s="13"/>
      <c r="Q95" s="13"/>
    </row>
    <row r="96" spans="1:17">
      <c r="A96" s="12"/>
      <c r="B96" s="12"/>
      <c r="C96" s="12"/>
      <c r="D96" s="12"/>
      <c r="E96" s="12"/>
      <c r="F96" s="12"/>
      <c r="G96" s="12"/>
      <c r="H96" s="15">
        <v>59.444703546229398</v>
      </c>
      <c r="I96" s="15">
        <v>72.896774044662095</v>
      </c>
      <c r="J96" s="15">
        <v>378.18400000000003</v>
      </c>
      <c r="K96" s="16">
        <v>9.0966968333194697E-17</v>
      </c>
      <c r="L96" s="16">
        <v>9.6602440779481804E-17</v>
      </c>
      <c r="M96" s="12">
        <f t="shared" si="0"/>
        <v>9.980775614370928E-25</v>
      </c>
      <c r="N96" s="13"/>
      <c r="O96" s="13"/>
      <c r="P96" s="13"/>
      <c r="Q96" s="13"/>
    </row>
    <row r="97" spans="1:17">
      <c r="A97" s="12"/>
      <c r="B97" s="12"/>
      <c r="C97" s="12"/>
      <c r="D97" s="12"/>
      <c r="E97" s="12"/>
      <c r="F97" s="12"/>
      <c r="G97" s="12"/>
      <c r="H97" s="15">
        <v>60.951652327160801</v>
      </c>
      <c r="I97" s="15">
        <v>74.9137374111844</v>
      </c>
      <c r="J97" s="15">
        <v>359.036</v>
      </c>
      <c r="K97" s="16">
        <v>9.3101991733133496E-17</v>
      </c>
      <c r="L97" s="16">
        <v>1.16853132073658E-16</v>
      </c>
      <c r="M97" s="12">
        <f t="shared" si="0"/>
        <v>4.6671175063618084E-24</v>
      </c>
      <c r="N97" s="13"/>
      <c r="O97" s="13"/>
      <c r="P97" s="13"/>
      <c r="Q97" s="13"/>
    </row>
    <row r="98" spans="1:17">
      <c r="A98" s="12"/>
      <c r="B98" s="12"/>
      <c r="C98" s="12"/>
      <c r="D98" s="12"/>
      <c r="E98" s="12"/>
      <c r="F98" s="12"/>
      <c r="G98" s="12"/>
      <c r="H98" s="15">
        <v>62.4972538613331</v>
      </c>
      <c r="I98" s="15">
        <v>76.9768058096262</v>
      </c>
      <c r="J98" s="15">
        <v>340.846</v>
      </c>
      <c r="K98" s="16">
        <v>9.5271306363087098E-17</v>
      </c>
      <c r="L98" s="16">
        <v>1.11234344975321E-16</v>
      </c>
      <c r="M98" s="12">
        <f t="shared" si="0"/>
        <v>3.4804822561489111E-24</v>
      </c>
      <c r="N98" s="13"/>
      <c r="O98" s="13"/>
      <c r="P98" s="13"/>
      <c r="Q98" s="13"/>
    </row>
    <row r="99" spans="1:17">
      <c r="A99" s="12"/>
      <c r="B99" s="12"/>
      <c r="C99" s="12"/>
      <c r="D99" s="12"/>
      <c r="E99" s="12"/>
      <c r="F99" s="12"/>
      <c r="G99" s="12"/>
      <c r="H99" s="15">
        <v>64.082665251794694</v>
      </c>
      <c r="I99" s="15">
        <v>79.087025318871895</v>
      </c>
      <c r="J99" s="15">
        <v>323.565</v>
      </c>
      <c r="K99" s="16">
        <v>9.7474896215277501E-17</v>
      </c>
      <c r="L99" s="16">
        <v>2.6205362231102199E-16</v>
      </c>
      <c r="M99" s="12">
        <f t="shared" ref="M99:M162" si="1">(L99-K99)/(2*PI()*J99)^2</f>
        <v>3.9819049033820437E-23</v>
      </c>
      <c r="N99" s="13"/>
      <c r="O99" s="13"/>
      <c r="P99" s="13"/>
      <c r="Q99" s="13"/>
    </row>
    <row r="100" spans="1:17">
      <c r="A100" s="12"/>
      <c r="B100" s="12"/>
      <c r="C100" s="12"/>
      <c r="D100" s="12"/>
      <c r="E100" s="12"/>
      <c r="F100" s="12"/>
      <c r="G100" s="12"/>
      <c r="H100" s="15">
        <v>65.708847521785202</v>
      </c>
      <c r="I100" s="15">
        <v>81.245148017209999</v>
      </c>
      <c r="J100" s="15">
        <v>307.149</v>
      </c>
      <c r="K100" s="16">
        <v>9.9712756074395797E-17</v>
      </c>
      <c r="L100" s="16">
        <v>1.2970710840497299E-16</v>
      </c>
      <c r="M100" s="12">
        <f t="shared" si="1"/>
        <v>8.0534420968043402E-24</v>
      </c>
      <c r="N100" s="13"/>
      <c r="O100" s="13"/>
      <c r="P100" s="13"/>
      <c r="Q100" s="13"/>
    </row>
    <row r="101" spans="1:17">
      <c r="A101" s="12"/>
      <c r="B101" s="12"/>
      <c r="C101" s="12"/>
      <c r="D101" s="12"/>
      <c r="E101" s="12"/>
      <c r="F101" s="12"/>
      <c r="G101" s="12"/>
      <c r="H101" s="15">
        <v>67.377117810806197</v>
      </c>
      <c r="I101" s="15">
        <v>83.452371496620501</v>
      </c>
      <c r="J101" s="15">
        <v>291.553</v>
      </c>
      <c r="K101" s="16">
        <v>1.01984810478336E-16</v>
      </c>
      <c r="L101" s="16">
        <v>1.37190376966376E-16</v>
      </c>
      <c r="M101" s="12">
        <f t="shared" si="1"/>
        <v>1.0490992367501715E-23</v>
      </c>
      <c r="N101" s="13"/>
      <c r="O101" s="13"/>
      <c r="P101" s="13"/>
      <c r="Q101" s="13"/>
    </row>
    <row r="102" spans="1:17">
      <c r="A102" s="12"/>
      <c r="B102" s="12"/>
      <c r="C102" s="12"/>
      <c r="D102" s="12"/>
      <c r="E102" s="12"/>
      <c r="F102" s="12"/>
      <c r="G102" s="12"/>
      <c r="H102" s="15">
        <v>69.088551938086496</v>
      </c>
      <c r="I102" s="15">
        <v>85.709547415759801</v>
      </c>
      <c r="J102" s="15">
        <v>276.73700000000002</v>
      </c>
      <c r="K102" s="16">
        <v>1.0429096375018E-16</v>
      </c>
      <c r="L102" s="16">
        <v>2.13453979785692E-16</v>
      </c>
      <c r="M102" s="12">
        <f t="shared" si="1"/>
        <v>3.6106162485248948E-23</v>
      </c>
      <c r="N102" s="13"/>
      <c r="O102" s="13"/>
      <c r="P102" s="13"/>
      <c r="Q102" s="13"/>
    </row>
    <row r="103" spans="1:17">
      <c r="A103" s="12"/>
      <c r="B103" s="12"/>
      <c r="C103" s="12"/>
      <c r="D103" s="12"/>
      <c r="E103" s="12"/>
      <c r="F103" s="12"/>
      <c r="G103" s="12"/>
      <c r="H103" s="15">
        <v>70.844367017074902</v>
      </c>
      <c r="I103" s="15">
        <v>88.017688522242395</v>
      </c>
      <c r="J103" s="15">
        <v>262.66199999999998</v>
      </c>
      <c r="K103" s="16">
        <v>1.06631139254426E-16</v>
      </c>
      <c r="L103" s="16">
        <v>1.10789885522101E-16</v>
      </c>
      <c r="M103" s="12">
        <f t="shared" si="1"/>
        <v>1.5268915574210721E-24</v>
      </c>
      <c r="N103" s="13"/>
      <c r="O103" s="13"/>
      <c r="P103" s="13"/>
      <c r="Q103" s="13"/>
    </row>
    <row r="104" spans="1:17">
      <c r="A104" s="12"/>
      <c r="B104" s="12"/>
      <c r="C104" s="12"/>
      <c r="D104" s="12"/>
      <c r="E104" s="12"/>
      <c r="F104" s="12"/>
      <c r="G104" s="12"/>
      <c r="H104" s="15">
        <v>72.645956162082896</v>
      </c>
      <c r="I104" s="15">
        <v>90.378010851537994</v>
      </c>
      <c r="J104" s="15">
        <v>249.29</v>
      </c>
      <c r="K104" s="16">
        <v>1.0900514830514699E-16</v>
      </c>
      <c r="L104" s="16">
        <v>1.1708295089421099E-16</v>
      </c>
      <c r="M104" s="12">
        <f t="shared" si="1"/>
        <v>3.2924848362164349E-24</v>
      </c>
      <c r="N104" s="13"/>
      <c r="O104" s="13"/>
      <c r="P104" s="13"/>
      <c r="Q104" s="13"/>
    </row>
    <row r="105" spans="1:17">
      <c r="A105" s="12"/>
      <c r="B105" s="12"/>
      <c r="C105" s="12"/>
      <c r="D105" s="12"/>
      <c r="E105" s="12"/>
      <c r="F105" s="12"/>
      <c r="G105" s="12"/>
      <c r="H105" s="15">
        <v>74.494475464461999</v>
      </c>
      <c r="I105" s="15">
        <v>92.791391255184607</v>
      </c>
      <c r="J105" s="15">
        <v>236.58699999999999</v>
      </c>
      <c r="K105" s="16">
        <v>1.1141279228548001E-16</v>
      </c>
      <c r="L105" s="16">
        <v>1.2652345116902701E-16</v>
      </c>
      <c r="M105" s="12">
        <f t="shared" si="1"/>
        <v>6.8382017588282314E-24</v>
      </c>
      <c r="N105" s="13"/>
      <c r="O105" s="13"/>
      <c r="P105" s="13"/>
      <c r="Q105" s="13"/>
    </row>
    <row r="106" spans="1:17">
      <c r="A106" s="12"/>
      <c r="B106" s="12"/>
      <c r="C106" s="12"/>
      <c r="D106" s="12"/>
      <c r="E106" s="12"/>
      <c r="F106" s="12"/>
      <c r="G106" s="12"/>
      <c r="H106" s="15">
        <v>76.391363109917094</v>
      </c>
      <c r="I106" s="15">
        <v>95.259046835422694</v>
      </c>
      <c r="J106" s="15">
        <v>224.51900000000001</v>
      </c>
      <c r="K106" s="16">
        <v>1.13853943160921E-16</v>
      </c>
      <c r="L106" s="16">
        <v>1.17798255069509E-16</v>
      </c>
      <c r="M106" s="12">
        <f t="shared" si="1"/>
        <v>1.9820076008715927E-24</v>
      </c>
      <c r="N106" s="13"/>
      <c r="O106" s="13"/>
      <c r="P106" s="13"/>
      <c r="Q106" s="13"/>
    </row>
    <row r="107" spans="1:17">
      <c r="A107" s="12"/>
      <c r="B107" s="12"/>
      <c r="C107" s="12"/>
      <c r="D107" s="12"/>
      <c r="E107" s="12"/>
      <c r="F107" s="12"/>
      <c r="G107" s="12"/>
      <c r="H107" s="15">
        <v>78.337901182310603</v>
      </c>
      <c r="I107" s="15">
        <v>97.781961300086394</v>
      </c>
      <c r="J107" s="15">
        <v>213.05500000000001</v>
      </c>
      <c r="K107" s="16">
        <v>1.16328365391315E-16</v>
      </c>
      <c r="L107" s="16">
        <v>1.35743351216435E-16</v>
      </c>
      <c r="M107" s="12">
        <f t="shared" si="1"/>
        <v>1.0834125938551013E-23</v>
      </c>
      <c r="N107" s="13"/>
      <c r="O107" s="13"/>
      <c r="P107" s="13"/>
      <c r="Q107" s="13"/>
    </row>
    <row r="108" spans="1:17">
      <c r="A108" s="12"/>
      <c r="B108" s="12"/>
      <c r="C108" s="12"/>
      <c r="D108" s="12"/>
      <c r="E108" s="12"/>
      <c r="F108" s="12"/>
      <c r="G108" s="12"/>
      <c r="H108" s="15">
        <v>80.335686083645399</v>
      </c>
      <c r="I108" s="15">
        <v>100.36149490327099</v>
      </c>
      <c r="J108" s="15">
        <v>202.16399999999999</v>
      </c>
      <c r="K108" s="16">
        <v>1.1883557444068E-16</v>
      </c>
      <c r="L108" s="16">
        <v>1.27086877340027E-16</v>
      </c>
      <c r="M108" s="12">
        <f t="shared" si="1"/>
        <v>5.1139343620442292E-24</v>
      </c>
      <c r="N108" s="13"/>
      <c r="O108" s="13"/>
      <c r="P108" s="13"/>
      <c r="Q108" s="13"/>
    </row>
    <row r="109" spans="1:17">
      <c r="A109" s="12"/>
      <c r="B109" s="12"/>
      <c r="C109" s="12"/>
      <c r="D109" s="12"/>
      <c r="E109" s="12"/>
      <c r="F109" s="12"/>
      <c r="G109" s="12"/>
      <c r="H109" s="15">
        <v>82.386316286482199</v>
      </c>
      <c r="I109" s="15">
        <v>102.998975738941</v>
      </c>
      <c r="J109" s="15">
        <v>191.81700000000001</v>
      </c>
      <c r="K109" s="16">
        <v>1.21375392966613E-16</v>
      </c>
      <c r="L109" s="16">
        <v>1.4538965556557E-16</v>
      </c>
      <c r="M109" s="12">
        <f t="shared" si="1"/>
        <v>1.6532378128501957E-23</v>
      </c>
      <c r="N109" s="13"/>
      <c r="O109" s="13"/>
      <c r="P109" s="13"/>
      <c r="Q109" s="13"/>
    </row>
    <row r="110" spans="1:17">
      <c r="A110" s="12"/>
      <c r="B110" s="12"/>
      <c r="C110" s="12"/>
      <c r="D110" s="12"/>
      <c r="E110" s="12"/>
      <c r="F110" s="12"/>
      <c r="G110" s="12"/>
      <c r="H110" s="15">
        <v>84.491125175591804</v>
      </c>
      <c r="I110" s="15">
        <v>105.695357947693</v>
      </c>
      <c r="J110" s="15">
        <v>181.988</v>
      </c>
      <c r="K110" s="16">
        <v>1.23948000951927E-16</v>
      </c>
      <c r="L110" s="16">
        <v>1.3521948428880201E-16</v>
      </c>
      <c r="M110" s="12">
        <f t="shared" si="1"/>
        <v>8.6205670109167919E-24</v>
      </c>
      <c r="N110" s="13"/>
      <c r="O110" s="13"/>
      <c r="P110" s="13"/>
      <c r="Q110" s="13"/>
    </row>
    <row r="111" spans="1:17">
      <c r="A111" s="12"/>
      <c r="B111" s="12"/>
      <c r="C111" s="12"/>
      <c r="D111" s="12"/>
      <c r="E111" s="12"/>
      <c r="F111" s="12"/>
      <c r="G111" s="12"/>
      <c r="H111" s="15">
        <v>86.651993711638198</v>
      </c>
      <c r="I111" s="15">
        <v>108.45226329097299</v>
      </c>
      <c r="J111" s="15">
        <v>172.65</v>
      </c>
      <c r="K111" s="16">
        <v>1.2655233360008899E-16</v>
      </c>
      <c r="L111" s="16">
        <v>1.4134504749417399E-16</v>
      </c>
      <c r="M111" s="12">
        <f t="shared" si="1"/>
        <v>1.2570569559177796E-23</v>
      </c>
      <c r="N111" s="13"/>
      <c r="O111" s="13"/>
      <c r="P111" s="13"/>
      <c r="Q111" s="13"/>
    </row>
    <row r="112" spans="1:17">
      <c r="A112" s="12"/>
      <c r="B112" s="12"/>
      <c r="C112" s="12"/>
      <c r="D112" s="12"/>
      <c r="E112" s="12"/>
      <c r="F112" s="12"/>
      <c r="G112" s="12"/>
      <c r="H112" s="15">
        <v>88.870508375439201</v>
      </c>
      <c r="I112" s="15">
        <v>111.270899105091</v>
      </c>
      <c r="J112" s="15">
        <v>163.779</v>
      </c>
      <c r="K112" s="16">
        <v>1.29187966731156E-16</v>
      </c>
      <c r="L112" s="16">
        <v>1.4318726385826701E-16</v>
      </c>
      <c r="M112" s="12">
        <f t="shared" si="1"/>
        <v>1.3219957666019427E-23</v>
      </c>
      <c r="N112" s="13"/>
      <c r="O112" s="13"/>
      <c r="P112" s="13"/>
      <c r="Q112" s="13"/>
    </row>
    <row r="113" spans="1:17">
      <c r="A113" s="12"/>
      <c r="B113" s="12"/>
      <c r="C113" s="12"/>
      <c r="D113" s="12"/>
      <c r="E113" s="12"/>
      <c r="F113" s="12"/>
      <c r="G113" s="12"/>
      <c r="H113" s="15">
        <v>91.148346942513996</v>
      </c>
      <c r="I113" s="15">
        <v>114.152553130923</v>
      </c>
      <c r="J113" s="15">
        <v>155.352</v>
      </c>
      <c r="K113" s="16">
        <v>1.3185535425295699E-16</v>
      </c>
      <c r="L113" s="16">
        <v>1.4826964355101699E-16</v>
      </c>
      <c r="M113" s="12">
        <f t="shared" si="1"/>
        <v>1.7227753508071917E-23</v>
      </c>
      <c r="N113" s="13"/>
      <c r="O113" s="13"/>
      <c r="P113" s="13"/>
      <c r="Q113" s="13"/>
    </row>
    <row r="114" spans="1:17">
      <c r="A114" s="12"/>
      <c r="B114" s="12"/>
      <c r="C114" s="12"/>
      <c r="D114" s="12"/>
      <c r="E114" s="12"/>
      <c r="F114" s="12"/>
      <c r="G114" s="12"/>
      <c r="H114" s="15">
        <v>93.487584683669297</v>
      </c>
      <c r="I114" s="15">
        <v>117.098975968876</v>
      </c>
      <c r="J114" s="15">
        <v>147.346</v>
      </c>
      <c r="K114" s="16">
        <v>1.3455376507345301E-16</v>
      </c>
      <c r="L114" s="16">
        <v>1.5313681737236501E-16</v>
      </c>
      <c r="M114" s="12">
        <f t="shared" si="1"/>
        <v>2.1681064992716538E-23</v>
      </c>
      <c r="N114" s="13"/>
      <c r="O114" s="13"/>
      <c r="P114" s="13"/>
      <c r="Q114" s="13"/>
    </row>
    <row r="115" spans="1:17">
      <c r="A115" s="12"/>
      <c r="B115" s="12"/>
      <c r="C115" s="12"/>
      <c r="D115" s="12"/>
      <c r="E115" s="12"/>
      <c r="F115" s="12"/>
      <c r="G115" s="12"/>
      <c r="H115" s="15">
        <v>95.890160201459096</v>
      </c>
      <c r="I115" s="15">
        <v>120.11170169813801</v>
      </c>
      <c r="J115" s="15">
        <v>139.74</v>
      </c>
      <c r="K115" s="16">
        <v>1.37283230405588E-16</v>
      </c>
      <c r="L115" s="16">
        <v>1.5473495789129401E-16</v>
      </c>
      <c r="M115" s="12">
        <f t="shared" si="1"/>
        <v>2.2637955827665982E-23</v>
      </c>
      <c r="N115" s="13"/>
      <c r="O115" s="13"/>
      <c r="P115" s="13"/>
      <c r="Q115" s="13"/>
    </row>
    <row r="116" spans="1:17">
      <c r="A116" s="12"/>
      <c r="B116" s="12"/>
      <c r="C116" s="12"/>
      <c r="D116" s="12"/>
      <c r="E116" s="12"/>
      <c r="F116" s="12"/>
      <c r="G116" s="12"/>
      <c r="H116" s="15">
        <v>98.357757967395202</v>
      </c>
      <c r="I116" s="15">
        <v>123.191905417898</v>
      </c>
      <c r="J116" s="15">
        <v>132.51499999999999</v>
      </c>
      <c r="K116" s="16">
        <v>1.4004303583807599E-16</v>
      </c>
      <c r="L116" s="16">
        <v>1.61765645628988E-16</v>
      </c>
      <c r="M116" s="12">
        <f t="shared" si="1"/>
        <v>3.1334457668037123E-23</v>
      </c>
      <c r="N116" s="13"/>
      <c r="O116" s="13"/>
      <c r="P116" s="13"/>
      <c r="Q116" s="13"/>
    </row>
    <row r="117" spans="1:17">
      <c r="A117" s="12"/>
      <c r="B117" s="12"/>
      <c r="C117" s="12"/>
      <c r="D117" s="12"/>
      <c r="E117" s="12"/>
      <c r="F117" s="12"/>
      <c r="G117" s="12"/>
      <c r="H117" s="15">
        <v>100.892808136697</v>
      </c>
      <c r="I117" s="15">
        <v>126.34165011981599</v>
      </c>
      <c r="J117" s="15">
        <v>125.651</v>
      </c>
      <c r="K117" s="16">
        <v>1.42832809963695E-16</v>
      </c>
      <c r="L117" s="16">
        <v>1.6234911225315699E-16</v>
      </c>
      <c r="M117" s="12">
        <f t="shared" si="1"/>
        <v>3.1311646191858959E-23</v>
      </c>
      <c r="N117" s="13"/>
      <c r="O117" s="13"/>
      <c r="P117" s="13"/>
      <c r="Q117" s="13"/>
    </row>
    <row r="118" spans="1:17">
      <c r="A118" s="12"/>
      <c r="B118" s="12"/>
      <c r="C118" s="12"/>
      <c r="D118" s="12"/>
      <c r="E118" s="12"/>
      <c r="F118" s="12"/>
      <c r="G118" s="12"/>
      <c r="H118" s="15">
        <v>103.49751502210501</v>
      </c>
      <c r="I118" s="15">
        <v>129.562666568368</v>
      </c>
      <c r="J118" s="15">
        <v>119.13</v>
      </c>
      <c r="K118" s="16">
        <v>1.45652750833889E-16</v>
      </c>
      <c r="L118" s="16">
        <v>1.6909998209516601E-16</v>
      </c>
      <c r="M118" s="12">
        <f t="shared" si="1"/>
        <v>4.18494299494422E-23</v>
      </c>
      <c r="N118" s="13"/>
      <c r="O118" s="13"/>
      <c r="P118" s="13"/>
      <c r="Q118" s="13"/>
    </row>
    <row r="119" spans="1:17">
      <c r="A119" s="12"/>
      <c r="B119" s="12"/>
      <c r="C119" s="12"/>
      <c r="D119" s="12"/>
      <c r="E119" s="12"/>
      <c r="F119" s="12"/>
      <c r="G119" s="12"/>
      <c r="H119" s="15">
        <v>106.174137879068</v>
      </c>
      <c r="I119" s="15">
        <v>132.856704708976</v>
      </c>
      <c r="J119" s="15">
        <v>112.935</v>
      </c>
      <c r="K119" s="16">
        <v>1.4850230104758199E-16</v>
      </c>
      <c r="L119" s="16">
        <v>1.70534169837174E-16</v>
      </c>
      <c r="M119" s="12">
        <f t="shared" si="1"/>
        <v>4.3755685022221224E-23</v>
      </c>
      <c r="N119" s="13"/>
      <c r="O119" s="13"/>
      <c r="P119" s="13"/>
      <c r="Q119" s="13"/>
    </row>
    <row r="120" spans="1:17">
      <c r="A120" s="12"/>
      <c r="B120" s="12"/>
      <c r="C120" s="12"/>
      <c r="D120" s="12"/>
      <c r="E120" s="12"/>
      <c r="F120" s="12"/>
      <c r="G120" s="12"/>
      <c r="H120" s="15">
        <v>108.924957000779</v>
      </c>
      <c r="I120" s="15">
        <v>136.22549081688999</v>
      </c>
      <c r="J120" s="15">
        <v>107.05</v>
      </c>
      <c r="K120" s="16">
        <v>1.5138055325920499E-16</v>
      </c>
      <c r="L120" s="16">
        <v>1.78672186829906E-16</v>
      </c>
      <c r="M120" s="12">
        <f t="shared" si="1"/>
        <v>6.0324877912764059E-23</v>
      </c>
      <c r="N120" s="13"/>
      <c r="O120" s="13"/>
      <c r="P120" s="13"/>
      <c r="Q120" s="13"/>
    </row>
    <row r="121" spans="1:17">
      <c r="A121" s="12"/>
      <c r="B121" s="12"/>
      <c r="C121" s="12"/>
      <c r="D121" s="12"/>
      <c r="E121" s="12"/>
      <c r="F121" s="12"/>
      <c r="G121" s="12"/>
      <c r="H121" s="15">
        <v>111.75275225695501</v>
      </c>
      <c r="I121" s="15">
        <v>139.671308818157</v>
      </c>
      <c r="J121" s="15">
        <v>101.459</v>
      </c>
      <c r="K121" s="16">
        <v>1.5428767019130601E-16</v>
      </c>
      <c r="L121" s="16">
        <v>1.8073867509049901E-16</v>
      </c>
      <c r="M121" s="12">
        <f t="shared" si="1"/>
        <v>6.5088053550006667E-23</v>
      </c>
      <c r="N121" s="13"/>
      <c r="O121" s="13"/>
      <c r="P121" s="13"/>
      <c r="Q121" s="13"/>
    </row>
    <row r="122" spans="1:17">
      <c r="A122" s="12"/>
      <c r="B122" s="12"/>
      <c r="C122" s="12"/>
      <c r="D122" s="12"/>
      <c r="E122" s="12"/>
      <c r="F122" s="12"/>
      <c r="G122" s="12"/>
      <c r="H122" s="15">
        <v>114.66021445927301</v>
      </c>
      <c r="I122" s="15">
        <v>143.19627336995899</v>
      </c>
      <c r="J122" s="15">
        <v>96.147300000000001</v>
      </c>
      <c r="K122" s="16">
        <v>1.5722307754468501E-16</v>
      </c>
      <c r="L122" s="16">
        <v>1.8710233399539599E-16</v>
      </c>
      <c r="M122" s="12">
        <f t="shared" si="1"/>
        <v>8.1872087397502572E-23</v>
      </c>
      <c r="N122" s="13"/>
      <c r="O122" s="13"/>
      <c r="P122" s="13"/>
      <c r="Q122" s="13"/>
    </row>
    <row r="123" spans="1:17">
      <c r="A123" s="12"/>
      <c r="B123" s="12"/>
      <c r="C123" s="12"/>
      <c r="D123" s="12"/>
      <c r="E123" s="12"/>
      <c r="F123" s="12"/>
      <c r="G123" s="12"/>
      <c r="H123" s="15">
        <v>117.64982577771001</v>
      </c>
      <c r="I123" s="15">
        <v>146.80218938116701</v>
      </c>
      <c r="J123" s="15">
        <v>91.101500000000001</v>
      </c>
      <c r="K123" s="16">
        <v>1.6018608503377699E-16</v>
      </c>
      <c r="L123" s="16">
        <v>1.9463285258325601E-16</v>
      </c>
      <c r="M123" s="12">
        <f t="shared" si="1"/>
        <v>1.0513266710891181E-22</v>
      </c>
      <c r="N123" s="13"/>
      <c r="O123" s="13"/>
      <c r="P123" s="13"/>
      <c r="Q123" s="13"/>
    </row>
    <row r="124" spans="1:17">
      <c r="A124" s="12"/>
      <c r="B124" s="12"/>
      <c r="C124" s="12"/>
      <c r="D124" s="12"/>
      <c r="E124" s="12"/>
      <c r="F124" s="12"/>
      <c r="G124" s="12"/>
      <c r="H124" s="15">
        <v>120.724709743848</v>
      </c>
      <c r="I124" s="15">
        <v>150.49158270016801</v>
      </c>
      <c r="J124" s="15">
        <v>86.308000000000007</v>
      </c>
      <c r="K124" s="16">
        <v>1.6317613068185799E-16</v>
      </c>
      <c r="L124" s="16">
        <v>1.9671318167861999E-16</v>
      </c>
      <c r="M124" s="12">
        <f t="shared" si="1"/>
        <v>1.1404152829607751E-22</v>
      </c>
      <c r="N124" s="13"/>
      <c r="O124" s="13"/>
      <c r="P124" s="13"/>
      <c r="Q124" s="13"/>
    </row>
    <row r="125" spans="1:17">
      <c r="A125" s="12"/>
      <c r="B125" s="12"/>
      <c r="C125" s="12"/>
      <c r="D125" s="12"/>
      <c r="E125" s="12"/>
      <c r="F125" s="12"/>
      <c r="G125" s="12"/>
      <c r="H125" s="15">
        <v>123.88797389550599</v>
      </c>
      <c r="I125" s="15">
        <v>154.26689765033601</v>
      </c>
      <c r="J125" s="15">
        <v>81.754199999999997</v>
      </c>
      <c r="K125" s="16">
        <v>1.6619319735601899E-16</v>
      </c>
      <c r="L125" s="16">
        <v>2.0530515932264499E-16</v>
      </c>
      <c r="M125" s="12">
        <f t="shared" si="1"/>
        <v>1.482278191472867E-22</v>
      </c>
      <c r="N125" s="13"/>
      <c r="O125" s="13"/>
      <c r="P125" s="13"/>
      <c r="Q125" s="13"/>
    </row>
    <row r="126" spans="1:17">
      <c r="A126" s="12"/>
      <c r="B126" s="12"/>
      <c r="C126" s="12"/>
      <c r="D126" s="12"/>
      <c r="E126" s="12"/>
      <c r="F126" s="12"/>
      <c r="G126" s="12"/>
      <c r="H126" s="15">
        <v>127.142995569454</v>
      </c>
      <c r="I126" s="15">
        <v>158.13083157405899</v>
      </c>
      <c r="J126" s="15">
        <v>77.427999999999997</v>
      </c>
      <c r="K126" s="16">
        <v>1.6923612579070499E-16</v>
      </c>
      <c r="L126" s="16">
        <v>2.1101741830133299E-16</v>
      </c>
      <c r="M126" s="12">
        <f t="shared" si="1"/>
        <v>1.7653306083369984E-22</v>
      </c>
      <c r="N126" s="13"/>
      <c r="O126" s="13"/>
      <c r="P126" s="13"/>
      <c r="Q126" s="13"/>
    </row>
    <row r="127" spans="1:17">
      <c r="A127" s="12"/>
      <c r="B127" s="12"/>
      <c r="C127" s="12"/>
      <c r="D127" s="12"/>
      <c r="E127" s="12"/>
      <c r="F127" s="12"/>
      <c r="G127" s="12"/>
      <c r="H127" s="15">
        <v>130.49311111354399</v>
      </c>
      <c r="I127" s="15">
        <v>162.08596071473099</v>
      </c>
      <c r="J127" s="15">
        <v>73.318200000000004</v>
      </c>
      <c r="K127" s="16">
        <v>1.72304943562059E-16</v>
      </c>
      <c r="L127" s="16">
        <v>2.17027734824798E-16</v>
      </c>
      <c r="M127" s="12">
        <f t="shared" si="1"/>
        <v>2.1073932074371968E-22</v>
      </c>
      <c r="N127" s="13"/>
      <c r="O127" s="13"/>
      <c r="P127" s="13"/>
      <c r="Q127" s="13"/>
    </row>
    <row r="128" spans="1:17">
      <c r="A128" s="12"/>
      <c r="B128" s="12"/>
      <c r="C128" s="12"/>
      <c r="D128" s="12"/>
      <c r="E128" s="12"/>
      <c r="F128" s="12"/>
      <c r="G128" s="12"/>
      <c r="H128" s="15">
        <v>133.942054687786</v>
      </c>
      <c r="I128" s="15">
        <v>166.13525603866</v>
      </c>
      <c r="J128" s="15">
        <v>69.413899999999998</v>
      </c>
      <c r="K128" s="16">
        <v>1.75398569801989E-16</v>
      </c>
      <c r="L128" s="16">
        <v>2.22532224639441E-16</v>
      </c>
      <c r="M128" s="12">
        <f t="shared" si="1"/>
        <v>2.4778698355645569E-22</v>
      </c>
      <c r="N128" s="13"/>
      <c r="O128" s="13"/>
      <c r="P128" s="13"/>
      <c r="Q128" s="13"/>
    </row>
    <row r="129" spans="1:17">
      <c r="A129" s="12"/>
      <c r="B129" s="12"/>
      <c r="C129" s="12"/>
      <c r="D129" s="12"/>
      <c r="E129" s="12"/>
      <c r="F129" s="12"/>
      <c r="G129" s="12"/>
      <c r="H129" s="15">
        <v>137.49374042022399</v>
      </c>
      <c r="I129" s="15">
        <v>170.28181741305201</v>
      </c>
      <c r="J129" s="15">
        <v>65.704800000000006</v>
      </c>
      <c r="K129" s="16">
        <v>1.7851676642555799E-16</v>
      </c>
      <c r="L129" s="16">
        <v>2.2751864251894099E-16</v>
      </c>
      <c r="M129" s="12">
        <f t="shared" si="1"/>
        <v>2.875138536767315E-22</v>
      </c>
      <c r="N129" s="13"/>
      <c r="O129" s="13"/>
      <c r="P129" s="13"/>
      <c r="Q129" s="13"/>
    </row>
    <row r="130" spans="1:17">
      <c r="A130" s="12"/>
      <c r="B130" s="12"/>
      <c r="C130" s="12"/>
      <c r="D130" s="12"/>
      <c r="E130" s="12"/>
      <c r="F130" s="12"/>
      <c r="G130" s="12"/>
      <c r="H130" s="15">
        <v>141.152339911258</v>
      </c>
      <c r="I130" s="15">
        <v>174.528958247688</v>
      </c>
      <c r="J130" s="15">
        <v>62.181100000000001</v>
      </c>
      <c r="K130" s="16">
        <v>1.8165863967266399E-16</v>
      </c>
      <c r="L130" s="16">
        <v>2.3103753541713501E-16</v>
      </c>
      <c r="M130" s="12">
        <f t="shared" si="1"/>
        <v>3.2349296148244643E-22</v>
      </c>
      <c r="N130" s="13"/>
      <c r="O130" s="13"/>
      <c r="P130" s="13"/>
      <c r="Q130" s="13"/>
    </row>
    <row r="131" spans="1:17">
      <c r="A131" s="12"/>
      <c r="B131" s="12"/>
      <c r="C131" s="12"/>
      <c r="D131" s="12"/>
      <c r="E131" s="12"/>
      <c r="F131" s="12"/>
      <c r="G131" s="12"/>
      <c r="H131" s="15">
        <v>144.92216319667699</v>
      </c>
      <c r="I131" s="15">
        <v>178.88006090368901</v>
      </c>
      <c r="J131" s="15">
        <v>58.833599999999997</v>
      </c>
      <c r="K131" s="16">
        <v>1.84823640345257E-16</v>
      </c>
      <c r="L131" s="16">
        <v>2.4166030425782E-16</v>
      </c>
      <c r="M131" s="12">
        <f t="shared" si="1"/>
        <v>4.1592784408803694E-22</v>
      </c>
      <c r="N131" s="13"/>
      <c r="O131" s="13"/>
      <c r="P131" s="13"/>
      <c r="Q131" s="13"/>
    </row>
    <row r="132" spans="1:17">
      <c r="A132" s="12"/>
      <c r="B132" s="12"/>
      <c r="C132" s="12"/>
      <c r="D132" s="12"/>
      <c r="E132" s="12"/>
      <c r="F132" s="12"/>
      <c r="G132" s="12"/>
      <c r="H132" s="15">
        <v>148.807852160517</v>
      </c>
      <c r="I132" s="15">
        <v>183.33879443191</v>
      </c>
      <c r="J132" s="15">
        <v>55.653500000000001</v>
      </c>
      <c r="K132" s="16">
        <v>1.8801112893291201E-16</v>
      </c>
      <c r="L132" s="16">
        <v>2.4769616327054998E-16</v>
      </c>
      <c r="M132" s="12">
        <f t="shared" si="1"/>
        <v>4.8811341925537445E-22</v>
      </c>
      <c r="N132" s="13"/>
      <c r="O132" s="13"/>
      <c r="P132" s="13"/>
      <c r="Q132" s="13"/>
    </row>
    <row r="133" spans="1:17">
      <c r="A133" s="12"/>
      <c r="B133" s="12"/>
      <c r="C133" s="12"/>
      <c r="D133" s="12"/>
      <c r="E133" s="12"/>
      <c r="F133" s="12"/>
      <c r="G133" s="12"/>
      <c r="H133" s="15">
        <v>152.81426386073801</v>
      </c>
      <c r="I133" s="15">
        <v>187.90897190154999</v>
      </c>
      <c r="J133" s="15">
        <v>52.6325</v>
      </c>
      <c r="K133" s="16">
        <v>1.9122020539882699E-16</v>
      </c>
      <c r="L133" s="16">
        <v>2.5302905139477902E-16</v>
      </c>
      <c r="M133" s="12">
        <f t="shared" si="1"/>
        <v>5.6517494429174881E-22</v>
      </c>
      <c r="N133" s="13"/>
      <c r="O133" s="13"/>
      <c r="P133" s="13"/>
      <c r="Q133" s="13"/>
    </row>
    <row r="134" spans="1:17">
      <c r="A134" s="12"/>
      <c r="B134" s="12"/>
      <c r="C134" s="12"/>
      <c r="D134" s="12"/>
      <c r="E134" s="12"/>
      <c r="F134" s="12"/>
      <c r="G134" s="12"/>
      <c r="H134" s="15">
        <v>156.947029219559</v>
      </c>
      <c r="I134" s="15">
        <v>192.5951760474</v>
      </c>
      <c r="J134" s="15">
        <v>49.7624</v>
      </c>
      <c r="K134" s="16">
        <v>1.94450363997739E-16</v>
      </c>
      <c r="L134" s="16">
        <v>2.6030527326133099E-16</v>
      </c>
      <c r="M134" s="12">
        <f t="shared" si="1"/>
        <v>6.7363676763280897E-22</v>
      </c>
      <c r="N134" s="13"/>
      <c r="O134" s="13"/>
      <c r="P134" s="13"/>
      <c r="Q134" s="13"/>
    </row>
    <row r="135" spans="1:17">
      <c r="A135" s="12"/>
      <c r="B135" s="12"/>
      <c r="C135" s="12"/>
      <c r="D135" s="12"/>
      <c r="E135" s="12"/>
      <c r="F135" s="12"/>
      <c r="G135" s="12"/>
      <c r="H135" s="15">
        <v>161.21144447562099</v>
      </c>
      <c r="I135" s="15">
        <v>197.40148864131001</v>
      </c>
      <c r="J135" s="15">
        <v>47.035899999999998</v>
      </c>
      <c r="K135" s="16">
        <v>1.97700789666806E-16</v>
      </c>
      <c r="L135" s="16">
        <v>2.67706554368134E-16</v>
      </c>
      <c r="M135" s="12">
        <f t="shared" si="1"/>
        <v>8.0152145225429844E-22</v>
      </c>
      <c r="N135" s="13"/>
      <c r="O135" s="13"/>
      <c r="P135" s="13"/>
      <c r="Q135" s="13"/>
    </row>
    <row r="136" spans="1:17">
      <c r="A136" s="12"/>
      <c r="B136" s="12"/>
      <c r="C136" s="12"/>
      <c r="D136" s="12"/>
      <c r="E136" s="12"/>
      <c r="F136" s="12"/>
      <c r="G136" s="12"/>
      <c r="H136" s="15">
        <v>165.61373858690601</v>
      </c>
      <c r="I136" s="15">
        <v>202.332918944433</v>
      </c>
      <c r="J136" s="15">
        <v>44.445700000000002</v>
      </c>
      <c r="K136" s="16">
        <v>2.00970539283356E-16</v>
      </c>
      <c r="L136" s="16">
        <v>2.7428587528517698E-16</v>
      </c>
      <c r="M136" s="12">
        <f t="shared" si="1"/>
        <v>9.401033309897511E-22</v>
      </c>
      <c r="N136" s="13"/>
      <c r="O136" s="13"/>
      <c r="P136" s="13"/>
      <c r="Q136" s="13"/>
    </row>
    <row r="137" spans="1:17">
      <c r="A137" s="12"/>
      <c r="B137" s="12"/>
      <c r="C137" s="12"/>
      <c r="D137" s="12"/>
      <c r="E137" s="12"/>
      <c r="F137" s="12"/>
      <c r="G137" s="12"/>
      <c r="H137" s="15">
        <v>170.16037332579199</v>
      </c>
      <c r="I137" s="15">
        <v>207.39459654557399</v>
      </c>
      <c r="J137" s="15">
        <v>41.984999999999999</v>
      </c>
      <c r="K137" s="16">
        <v>2.0425909039079499E-16</v>
      </c>
      <c r="L137" s="16">
        <v>2.8013950205940298E-16</v>
      </c>
      <c r="M137" s="12">
        <f t="shared" si="1"/>
        <v>1.0903894142330617E-21</v>
      </c>
      <c r="N137" s="13"/>
      <c r="O137" s="13"/>
      <c r="P137" s="13"/>
      <c r="Q137" s="13"/>
    </row>
    <row r="138" spans="1:17">
      <c r="A138" s="12"/>
      <c r="B138" s="12"/>
      <c r="C138" s="12"/>
      <c r="D138" s="12"/>
      <c r="E138" s="12"/>
      <c r="F138" s="12"/>
      <c r="G138" s="12"/>
      <c r="H138" s="15">
        <v>174.85836610681699</v>
      </c>
      <c r="I138" s="15">
        <v>212.59212121472001</v>
      </c>
      <c r="J138" s="15">
        <v>39.647300000000001</v>
      </c>
      <c r="K138" s="16">
        <v>2.0756547717593499E-16</v>
      </c>
      <c r="L138" s="16">
        <v>2.8876437432439101E-16</v>
      </c>
      <c r="M138" s="12">
        <f t="shared" si="1"/>
        <v>1.3084681626037821E-21</v>
      </c>
      <c r="N138" s="13"/>
      <c r="O138" s="13"/>
      <c r="P138" s="13"/>
      <c r="Q138" s="13"/>
    </row>
    <row r="139" spans="1:17">
      <c r="A139" s="12"/>
      <c r="B139" s="12"/>
      <c r="C139" s="12"/>
      <c r="D139" s="12"/>
      <c r="E139" s="12"/>
      <c r="F139" s="12"/>
      <c r="G139" s="12"/>
      <c r="H139" s="15">
        <v>179.71510803356799</v>
      </c>
      <c r="I139" s="15">
        <v>217.931346257993</v>
      </c>
      <c r="J139" s="15">
        <v>37.426499999999997</v>
      </c>
      <c r="K139" s="16">
        <v>2.1088917511327999E-16</v>
      </c>
      <c r="L139" s="16">
        <v>2.9557834276020401E-16</v>
      </c>
      <c r="M139" s="12">
        <f t="shared" si="1"/>
        <v>1.5314742437544129E-21</v>
      </c>
      <c r="N139" s="13"/>
      <c r="O139" s="13"/>
      <c r="P139" s="13"/>
      <c r="Q139" s="13"/>
    </row>
    <row r="140" spans="1:17">
      <c r="A140" s="12"/>
      <c r="B140" s="12"/>
      <c r="C140" s="12"/>
      <c r="D140" s="12"/>
      <c r="E140" s="12"/>
      <c r="F140" s="12"/>
      <c r="G140" s="12"/>
      <c r="H140" s="15">
        <v>184.738555186387</v>
      </c>
      <c r="I140" s="15">
        <v>223.41857605039999</v>
      </c>
      <c r="J140" s="15">
        <v>35.316800000000001</v>
      </c>
      <c r="K140" s="16">
        <v>2.14230067951059E-16</v>
      </c>
      <c r="L140" s="16">
        <v>3.0437704816866002E-16</v>
      </c>
      <c r="M140" s="12">
        <f t="shared" si="1"/>
        <v>1.8307487847012177E-21</v>
      </c>
      <c r="N140" s="13"/>
      <c r="O140" s="13"/>
      <c r="P140" s="13"/>
      <c r="Q140" s="13"/>
    </row>
    <row r="141" spans="1:17">
      <c r="A141" s="12"/>
      <c r="B141" s="12"/>
      <c r="C141" s="12"/>
      <c r="D141" s="12"/>
      <c r="E141" s="12"/>
      <c r="F141" s="12"/>
      <c r="G141" s="12"/>
      <c r="H141" s="15">
        <v>189.937790975203</v>
      </c>
      <c r="I141" s="15">
        <v>229.061157094945</v>
      </c>
      <c r="J141" s="15">
        <v>33.3125</v>
      </c>
      <c r="K141" s="16">
        <v>2.17587962739429E-16</v>
      </c>
      <c r="L141" s="16">
        <v>3.1312893945547398E-16</v>
      </c>
      <c r="M141" s="12">
        <f t="shared" si="1"/>
        <v>2.1807982365446801E-21</v>
      </c>
      <c r="N141" s="13"/>
      <c r="O141" s="13"/>
      <c r="P141" s="13"/>
      <c r="Q141" s="13"/>
    </row>
    <row r="142" spans="1:17">
      <c r="A142" s="12"/>
      <c r="B142" s="12"/>
      <c r="C142" s="12"/>
      <c r="D142" s="12"/>
      <c r="E142" s="12"/>
      <c r="F142" s="12"/>
      <c r="G142" s="12"/>
      <c r="H142" s="15">
        <v>195.321803906898</v>
      </c>
      <c r="I142" s="15">
        <v>234.866127501504</v>
      </c>
      <c r="J142" s="15">
        <v>31.4085</v>
      </c>
      <c r="K142" s="16">
        <v>2.2096247771524301E-16</v>
      </c>
      <c r="L142" s="16">
        <v>3.1764357297594302E-16</v>
      </c>
      <c r="M142" s="12">
        <f t="shared" si="1"/>
        <v>2.4824895732269813E-21</v>
      </c>
      <c r="N142" s="13"/>
      <c r="O142" s="13"/>
      <c r="P142" s="13"/>
      <c r="Q142" s="13"/>
    </row>
    <row r="143" spans="1:17">
      <c r="A143" s="12"/>
      <c r="B143" s="12"/>
      <c r="C143" s="12"/>
      <c r="D143" s="12"/>
      <c r="E143" s="12"/>
      <c r="F143" s="12"/>
      <c r="G143" s="12"/>
      <c r="H143" s="15">
        <v>200.90138128554301</v>
      </c>
      <c r="I143" s="15">
        <v>240.84224507213401</v>
      </c>
      <c r="J143" s="15">
        <v>29.599599999999999</v>
      </c>
      <c r="K143" s="16">
        <v>2.2435347991978798E-16</v>
      </c>
      <c r="L143" s="16">
        <v>3.2792679384476702E-16</v>
      </c>
      <c r="M143" s="12">
        <f t="shared" si="1"/>
        <v>2.9944457612263628E-21</v>
      </c>
      <c r="N143" s="13"/>
      <c r="O143" s="13"/>
      <c r="P143" s="13"/>
      <c r="Q143" s="13"/>
    </row>
    <row r="144" spans="1:17">
      <c r="A144" s="12"/>
      <c r="B144" s="12"/>
      <c r="C144" s="12"/>
      <c r="D144" s="12"/>
      <c r="E144" s="12"/>
      <c r="F144" s="12"/>
      <c r="G144" s="12"/>
      <c r="H144" s="15">
        <v>206.687187759587</v>
      </c>
      <c r="I144" s="15">
        <v>246.99788917893599</v>
      </c>
      <c r="J144" s="15">
        <v>27.8812</v>
      </c>
      <c r="K144" s="16">
        <v>2.2776081896371699E-16</v>
      </c>
      <c r="L144" s="16">
        <v>3.41646777184241E-16</v>
      </c>
      <c r="M144" s="12">
        <f t="shared" si="1"/>
        <v>3.7109706540715171E-21</v>
      </c>
      <c r="N144" s="13"/>
      <c r="O144" s="11">
        <v>1.6743389917342499</v>
      </c>
      <c r="P144" s="13"/>
      <c r="Q144" s="13"/>
    </row>
    <row r="145" spans="1:17">
      <c r="A145" s="12"/>
      <c r="B145" s="12"/>
      <c r="C145" s="12"/>
      <c r="D145" s="12"/>
      <c r="E145" s="12"/>
      <c r="F145" s="12"/>
      <c r="G145" s="12"/>
      <c r="H145" s="15">
        <v>212.691616264115</v>
      </c>
      <c r="I145" s="15">
        <v>253.34301833111499</v>
      </c>
      <c r="J145" s="15">
        <v>26.248699999999999</v>
      </c>
      <c r="K145" s="16">
        <v>2.3118421940043901E-16</v>
      </c>
      <c r="L145" s="16">
        <v>3.4334803622578898E-16</v>
      </c>
      <c r="M145" s="12">
        <f t="shared" si="1"/>
        <v>4.1236086711577159E-21</v>
      </c>
      <c r="N145" s="13"/>
      <c r="O145" s="11">
        <v>1.5906220363883901</v>
      </c>
      <c r="P145" s="13"/>
      <c r="Q145" s="13"/>
    </row>
    <row r="146" spans="1:17">
      <c r="A146" s="12"/>
      <c r="B146" s="12"/>
      <c r="C146" s="12"/>
      <c r="D146" s="12"/>
      <c r="E146" s="12"/>
      <c r="F146" s="12"/>
      <c r="G146" s="12"/>
      <c r="H146" s="15">
        <v>218.92755832158201</v>
      </c>
      <c r="I146" s="15">
        <v>259.88782610316298</v>
      </c>
      <c r="J146" s="15">
        <v>24.697900000000001</v>
      </c>
      <c r="K146" s="16">
        <v>2.34623650589788E-16</v>
      </c>
      <c r="L146" s="16">
        <v>3.55431663349198E-16</v>
      </c>
      <c r="M146" s="12">
        <f t="shared" si="1"/>
        <v>5.0166747845139677E-21</v>
      </c>
      <c r="O146" s="11">
        <v>1.5110909290977701</v>
      </c>
      <c r="P146" s="13"/>
      <c r="Q146" s="13"/>
    </row>
    <row r="147" spans="1:17">
      <c r="A147" s="12"/>
      <c r="B147" s="12"/>
      <c r="C147" s="12"/>
      <c r="D147" s="12"/>
      <c r="E147" s="12"/>
      <c r="F147" s="12"/>
      <c r="G147" s="12"/>
      <c r="H147" s="15">
        <v>225.410018278085</v>
      </c>
      <c r="I147" s="15">
        <v>266.64440970611003</v>
      </c>
      <c r="J147" s="15">
        <v>23.224599999999999</v>
      </c>
      <c r="K147" s="16">
        <v>2.3807891490100901E-16</v>
      </c>
      <c r="L147" s="16">
        <v>3.6534495732396E-16</v>
      </c>
      <c r="M147" s="12">
        <f t="shared" si="1"/>
        <v>5.9766292609648895E-21</v>
      </c>
      <c r="O147" s="11">
        <v>1.4355363774452501</v>
      </c>
      <c r="P147" s="13"/>
      <c r="Q147" s="13"/>
    </row>
    <row r="148" spans="1:17">
      <c r="A148" s="12"/>
      <c r="B148" s="12"/>
      <c r="C148" s="12"/>
      <c r="D148" s="12"/>
      <c r="E148" s="12"/>
      <c r="F148" s="12"/>
      <c r="G148" s="12"/>
      <c r="H148" s="15">
        <v>232.15514326813499</v>
      </c>
      <c r="I148" s="15">
        <v>273.62580056568697</v>
      </c>
      <c r="J148" s="15">
        <v>21.8249</v>
      </c>
      <c r="K148" s="16">
        <v>2.4154991204045501E-16</v>
      </c>
      <c r="L148" s="16">
        <v>3.7852565671928798E-16</v>
      </c>
      <c r="M148" s="12">
        <f t="shared" si="1"/>
        <v>7.2841588561895795E-21</v>
      </c>
      <c r="O148" s="11">
        <v>1.36375955363524</v>
      </c>
      <c r="P148" s="13"/>
      <c r="Q148" s="13"/>
    </row>
    <row r="149" spans="1:17">
      <c r="A149" s="12"/>
      <c r="B149" s="12"/>
      <c r="C149" s="12"/>
      <c r="D149" s="12"/>
      <c r="E149" s="12"/>
      <c r="F149" s="12"/>
      <c r="G149" s="12"/>
      <c r="H149" s="15">
        <v>239.179625966815</v>
      </c>
      <c r="I149" s="15">
        <v>280.84533103550098</v>
      </c>
      <c r="J149" s="15">
        <v>20.4953</v>
      </c>
      <c r="K149" s="16">
        <v>2.4503660209966399E-16</v>
      </c>
      <c r="L149" s="16">
        <v>3.8376762403488598E-16</v>
      </c>
      <c r="M149" s="12">
        <f t="shared" si="1"/>
        <v>8.3657578449353543E-21</v>
      </c>
      <c r="N149" s="12">
        <f t="shared" ref="N149:N180" si="2">M149*O149*2</f>
        <v>2.1676876071930971E-20</v>
      </c>
      <c r="O149" s="11">
        <v>1.2955715712626199</v>
      </c>
      <c r="P149" s="13"/>
      <c r="Q149" s="13"/>
    </row>
    <row r="150" spans="1:17">
      <c r="A150" s="12"/>
      <c r="B150" s="12"/>
      <c r="C150" s="12"/>
      <c r="D150" s="12"/>
      <c r="E150" s="12"/>
      <c r="F150" s="12"/>
      <c r="G150" s="12"/>
      <c r="H150" s="15">
        <v>246.503976945115</v>
      </c>
      <c r="I150" s="15">
        <v>288.31987146933398</v>
      </c>
      <c r="J150" s="15">
        <v>19.232099999999999</v>
      </c>
      <c r="K150" s="16">
        <v>2.48538826911168E-16</v>
      </c>
      <c r="L150" s="16">
        <v>3.9311619575843199E-16</v>
      </c>
      <c r="M150" s="12">
        <f t="shared" si="1"/>
        <v>9.9011847229228955E-21</v>
      </c>
      <c r="N150" s="12">
        <f t="shared" si="2"/>
        <v>2.4372617464547789E-20</v>
      </c>
      <c r="O150" s="11">
        <v>1.2307929882431701</v>
      </c>
      <c r="P150" s="13"/>
      <c r="Q150" s="13"/>
    </row>
    <row r="151" spans="1:17">
      <c r="A151" s="12"/>
      <c r="B151" s="12"/>
      <c r="C151" s="12"/>
      <c r="D151" s="12"/>
      <c r="E151" s="12"/>
      <c r="F151" s="12"/>
      <c r="G151" s="12"/>
      <c r="H151" s="15">
        <v>254.14910733317299</v>
      </c>
      <c r="I151" s="15">
        <v>296.06625165976101</v>
      </c>
      <c r="J151" s="15">
        <v>18.0321</v>
      </c>
      <c r="K151" s="16">
        <v>2.5205660366239598E-16</v>
      </c>
      <c r="L151" s="16">
        <v>4.0342760875603298E-16</v>
      </c>
      <c r="M151" s="12">
        <f t="shared" si="1"/>
        <v>1.1792078010125946E-20</v>
      </c>
      <c r="N151" s="12">
        <f t="shared" si="2"/>
        <v>2.7575853070347465E-20</v>
      </c>
      <c r="O151" s="11">
        <v>1.16925333459751</v>
      </c>
      <c r="P151" s="13"/>
      <c r="Q151" s="13"/>
    </row>
    <row r="152" spans="1:17">
      <c r="A152" s="12"/>
      <c r="B152" s="12"/>
      <c r="C152" s="12"/>
      <c r="D152" s="12"/>
      <c r="E152" s="12"/>
      <c r="F152" s="12"/>
      <c r="G152" s="12"/>
      <c r="H152" s="15">
        <v>262.140029441374</v>
      </c>
      <c r="I152" s="15">
        <v>304.10497127918899</v>
      </c>
      <c r="J152" s="15">
        <v>16.891999999999999</v>
      </c>
      <c r="K152" s="16">
        <v>2.5558973240810399E-16</v>
      </c>
      <c r="L152" s="16">
        <v>4.2025649122794102E-16</v>
      </c>
      <c r="M152" s="12">
        <f t="shared" si="1"/>
        <v>1.4617868644939997E-20</v>
      </c>
      <c r="N152" s="12">
        <f t="shared" si="2"/>
        <v>3.2474784032247207E-20</v>
      </c>
      <c r="O152" s="11">
        <v>1.1107906638458001</v>
      </c>
      <c r="P152" s="13"/>
      <c r="Q152" s="13"/>
    </row>
    <row r="153" spans="1:17">
      <c r="A153" s="12"/>
      <c r="B153" s="12"/>
      <c r="C153" s="12"/>
      <c r="D153" s="12"/>
      <c r="E153" s="12"/>
      <c r="F153" s="12"/>
      <c r="G153" s="12"/>
      <c r="H153" s="15">
        <v>270.50221281273002</v>
      </c>
      <c r="I153" s="15">
        <v>312.45644262003299</v>
      </c>
      <c r="J153" s="15">
        <v>15.808999999999999</v>
      </c>
      <c r="K153" s="16">
        <v>2.5913899042127198E-16</v>
      </c>
      <c r="L153" s="16">
        <v>4.3059500458966902E-16</v>
      </c>
      <c r="M153" s="12">
        <f t="shared" si="1"/>
        <v>1.7377375586247019E-20</v>
      </c>
      <c r="N153" s="12">
        <f t="shared" si="2"/>
        <v>3.6674990337567215E-20</v>
      </c>
      <c r="O153" s="11">
        <v>1.05525112683278</v>
      </c>
      <c r="P153" s="13"/>
      <c r="Q153" s="13"/>
    </row>
    <row r="154" spans="1:17">
      <c r="A154" s="12"/>
      <c r="B154" s="12"/>
      <c r="C154" s="12"/>
      <c r="D154" s="12"/>
      <c r="E154" s="12"/>
      <c r="F154" s="12"/>
      <c r="G154" s="12"/>
      <c r="H154" s="15">
        <v>279.26691118744202</v>
      </c>
      <c r="I154" s="15">
        <v>321.14625669800103</v>
      </c>
      <c r="J154" s="15">
        <v>14.780099999999999</v>
      </c>
      <c r="K154" s="16">
        <v>2.6270330941840402E-16</v>
      </c>
      <c r="L154" s="16">
        <v>4.43591256330691E-16</v>
      </c>
      <c r="M154" s="12">
        <f t="shared" si="1"/>
        <v>2.0974670542839631E-20</v>
      </c>
      <c r="N154" s="12">
        <f t="shared" si="2"/>
        <v>4.2053734825764331E-20</v>
      </c>
      <c r="O154" s="11">
        <v>1.0024885668614401</v>
      </c>
      <c r="P154" s="13"/>
      <c r="Q154" s="13"/>
    </row>
    <row r="155" spans="1:17">
      <c r="A155" s="12"/>
      <c r="B155" s="12"/>
      <c r="C155" s="12"/>
      <c r="D155" s="12"/>
      <c r="E155" s="12"/>
      <c r="F155" s="12"/>
      <c r="G155" s="12"/>
      <c r="H155" s="15">
        <v>288.46715407761701</v>
      </c>
      <c r="I155" s="15">
        <v>330.20106619705001</v>
      </c>
      <c r="J155" s="15">
        <v>13.8027</v>
      </c>
      <c r="K155" s="16">
        <v>2.66282869612742E-16</v>
      </c>
      <c r="L155" s="16">
        <v>4.5099874431161597E-16</v>
      </c>
      <c r="M155" s="12">
        <f t="shared" si="1"/>
        <v>2.4559322756435853E-20</v>
      </c>
      <c r="N155" s="12">
        <f t="shared" si="2"/>
        <v>4.6778836349683469E-20</v>
      </c>
      <c r="O155" s="11">
        <v>0.95236413507015205</v>
      </c>
      <c r="P155" s="13"/>
      <c r="Q155" s="13"/>
    </row>
    <row r="156" spans="1:17">
      <c r="A156" s="12"/>
      <c r="B156" s="12"/>
      <c r="C156" s="12"/>
      <c r="D156" s="12"/>
      <c r="E156" s="12"/>
      <c r="F156" s="12"/>
      <c r="G156" s="12"/>
      <c r="H156" s="15">
        <v>298.14150210426402</v>
      </c>
      <c r="I156" s="15">
        <v>339.65220355814603</v>
      </c>
      <c r="J156" s="15">
        <v>12.8742</v>
      </c>
      <c r="K156" s="16">
        <v>2.6987863303594299E-16</v>
      </c>
      <c r="L156" s="16">
        <v>4.5811273710063805E-16</v>
      </c>
      <c r="M156" s="12">
        <f t="shared" si="1"/>
        <v>2.8767231704308731E-20</v>
      </c>
      <c r="N156" s="12">
        <f t="shared" si="2"/>
        <v>5.2054071318357965E-20</v>
      </c>
      <c r="O156" s="11">
        <v>0.90474592504083995</v>
      </c>
      <c r="P156" s="13"/>
      <c r="Q156" s="13"/>
    </row>
    <row r="157" spans="1:17">
      <c r="A157" s="12"/>
      <c r="B157" s="12"/>
      <c r="C157" s="12"/>
      <c r="D157" s="12"/>
      <c r="E157" s="12"/>
      <c r="F157" s="12"/>
      <c r="G157" s="12"/>
      <c r="H157" s="15">
        <v>308.33544189150803</v>
      </c>
      <c r="I157" s="15">
        <v>349.53685965389599</v>
      </c>
      <c r="J157" s="15">
        <v>11.992000000000001</v>
      </c>
      <c r="K157" s="16">
        <v>2.7349110112527599E-16</v>
      </c>
      <c r="L157" s="16">
        <v>4.7349469938619203E-16</v>
      </c>
      <c r="M157" s="12">
        <f t="shared" si="1"/>
        <v>3.5228555243818978E-20</v>
      </c>
      <c r="N157" s="12">
        <f t="shared" si="2"/>
        <v>6.0558494204387097E-20</v>
      </c>
      <c r="O157" s="11">
        <v>0.85950862567678499</v>
      </c>
      <c r="P157" s="13"/>
      <c r="Q157" s="13"/>
    </row>
    <row r="158" spans="1:17">
      <c r="A158" s="12"/>
      <c r="B158" s="12"/>
      <c r="C158" s="12"/>
      <c r="D158" s="12"/>
      <c r="E158" s="12"/>
      <c r="F158" s="12"/>
      <c r="G158" s="12"/>
      <c r="H158" s="15">
        <v>319.09642266629299</v>
      </c>
      <c r="I158" s="15">
        <v>359.893110943034</v>
      </c>
      <c r="J158" s="15">
        <v>11.154</v>
      </c>
      <c r="K158" s="16">
        <v>2.7712070759688398E-16</v>
      </c>
      <c r="L158" s="16">
        <v>4.8069112054252402E-16</v>
      </c>
      <c r="M158" s="12">
        <f t="shared" si="1"/>
        <v>4.1447051486316076E-20</v>
      </c>
      <c r="N158" s="12">
        <f t="shared" si="2"/>
        <v>6.7685786451511852E-20</v>
      </c>
      <c r="O158" s="11">
        <v>0.81653319143653202</v>
      </c>
      <c r="P158" s="13"/>
      <c r="Q158" s="13"/>
    </row>
    <row r="159" spans="1:17">
      <c r="A159" s="12"/>
      <c r="B159" s="12"/>
      <c r="C159" s="12"/>
      <c r="D159" s="12"/>
      <c r="E159" s="12"/>
      <c r="F159" s="12"/>
      <c r="G159" s="12"/>
      <c r="H159" s="15">
        <v>330.48289855518198</v>
      </c>
      <c r="I159" s="15">
        <v>370.76849670827499</v>
      </c>
      <c r="J159" s="15">
        <v>10.357900000000001</v>
      </c>
      <c r="K159" s="16">
        <v>2.8076959858333099E-16</v>
      </c>
      <c r="L159" s="16">
        <v>4.93190198737316E-16</v>
      </c>
      <c r="M159" s="12">
        <f t="shared" si="1"/>
        <v>5.0152601688966464E-20</v>
      </c>
      <c r="N159" s="12">
        <f t="shared" si="2"/>
        <v>7.7807401158563862E-20</v>
      </c>
      <c r="O159" s="11">
        <v>0.77570652905611304</v>
      </c>
      <c r="P159" s="13"/>
      <c r="Q159" s="13"/>
    </row>
    <row r="160" spans="1:17">
      <c r="A160" s="12"/>
      <c r="B160" s="12"/>
      <c r="C160" s="12"/>
      <c r="D160" s="12"/>
      <c r="E160" s="12"/>
      <c r="F160" s="12"/>
      <c r="G160" s="12"/>
      <c r="H160" s="15">
        <v>342.56170006761801</v>
      </c>
      <c r="I160" s="15">
        <v>382.21719031102799</v>
      </c>
      <c r="J160" s="15">
        <v>9.6015800000000002</v>
      </c>
      <c r="K160" s="16">
        <v>2.84438927044487E-16</v>
      </c>
      <c r="L160" s="16">
        <v>5.1446884401958401E-16</v>
      </c>
      <c r="M160" s="12">
        <f t="shared" si="1"/>
        <v>6.3203215871627483E-20</v>
      </c>
      <c r="N160" s="12">
        <f t="shared" si="2"/>
        <v>9.3151579359759463E-20</v>
      </c>
      <c r="O160" s="11">
        <v>0.73692119993514504</v>
      </c>
      <c r="P160" s="13"/>
      <c r="Q160" s="13"/>
    </row>
    <row r="161" spans="1:17">
      <c r="A161" s="12"/>
      <c r="B161" s="12"/>
      <c r="C161" s="12"/>
      <c r="D161" s="12"/>
      <c r="E161" s="12"/>
      <c r="F161" s="12"/>
      <c r="G161" s="12"/>
      <c r="H161" s="15">
        <v>355.40954162239899</v>
      </c>
      <c r="I161" s="15">
        <v>394.30117125766299</v>
      </c>
      <c r="J161" s="15">
        <v>8.8830899999999993</v>
      </c>
      <c r="K161" s="16">
        <v>2.88129499688116E-16</v>
      </c>
      <c r="L161" s="16">
        <v>5.4929830103047695E-16</v>
      </c>
      <c r="M161" s="12">
        <f t="shared" si="1"/>
        <v>8.3836557047197848E-20</v>
      </c>
      <c r="N161" s="12">
        <f t="shared" si="2"/>
        <v>1.1738377838852909E-19</v>
      </c>
      <c r="O161" s="11">
        <v>0.70007513740363303</v>
      </c>
      <c r="P161" s="13"/>
      <c r="Q161" s="13"/>
    </row>
    <row r="162" spans="1:17">
      <c r="A162" s="12"/>
      <c r="B162" s="12"/>
      <c r="C162" s="12"/>
      <c r="D162" s="12"/>
      <c r="E162" s="12"/>
      <c r="F162" s="12"/>
      <c r="G162" s="12"/>
      <c r="H162" s="15">
        <v>369.117650759936</v>
      </c>
      <c r="I162" s="15">
        <v>407.09424737371199</v>
      </c>
      <c r="J162" s="15">
        <v>8.2005099999999995</v>
      </c>
      <c r="K162" s="16">
        <v>2.9184355639919798E-16</v>
      </c>
      <c r="L162" s="16">
        <v>5.3535125960130702E-16</v>
      </c>
      <c r="M162" s="12">
        <f t="shared" si="1"/>
        <v>9.17215198686384E-20</v>
      </c>
      <c r="N162" s="12">
        <f t="shared" si="2"/>
        <v>1.2200271524558962E-19</v>
      </c>
      <c r="O162" s="11">
        <v>0.66507137812543504</v>
      </c>
      <c r="P162" s="13"/>
      <c r="Q162" s="13"/>
    </row>
    <row r="163" spans="1:17">
      <c r="A163" s="12"/>
      <c r="B163" s="12"/>
      <c r="C163" s="12"/>
      <c r="D163" s="12"/>
      <c r="E163" s="12"/>
      <c r="F163" s="12"/>
      <c r="G163" s="12"/>
      <c r="H163" s="15">
        <v>383.79274161099198</v>
      </c>
      <c r="I163" s="15">
        <v>420.68252054128698</v>
      </c>
      <c r="J163" s="15">
        <v>7.5520699999999996</v>
      </c>
      <c r="K163" s="16">
        <v>2.9558201819619099E-16</v>
      </c>
      <c r="L163" s="16">
        <v>5.5068164351354003E-16</v>
      </c>
      <c r="M163" s="12">
        <f t="shared" ref="M163:M181" si="3">(L163-K163)/(2*PI()*J163)^2</f>
        <v>1.1329691134500811E-19</v>
      </c>
      <c r="N163" s="12">
        <f t="shared" si="2"/>
        <v>1.4316601211624187E-19</v>
      </c>
      <c r="O163" s="11">
        <v>0.63181780693154699</v>
      </c>
      <c r="P163" s="13"/>
      <c r="Q163" s="13"/>
    </row>
    <row r="164" spans="1:17">
      <c r="A164" s="12"/>
      <c r="B164" s="12"/>
      <c r="C164" s="12"/>
      <c r="D164" s="12"/>
      <c r="E164" s="12"/>
      <c r="F164" s="12"/>
      <c r="G164" s="12"/>
      <c r="H164" s="15">
        <v>399.56297868027002</v>
      </c>
      <c r="I164" s="15">
        <v>435.16939976785699</v>
      </c>
      <c r="J164" s="15">
        <v>6.9360499999999998</v>
      </c>
      <c r="K164" s="16">
        <v>2.9934670700857E-16</v>
      </c>
      <c r="L164" s="16">
        <v>5.6423292091098699E-16</v>
      </c>
      <c r="M164" s="12">
        <f t="shared" si="3"/>
        <v>1.3946819772896382E-19</v>
      </c>
      <c r="N164" s="12">
        <f t="shared" si="2"/>
        <v>1.6742513196284314E-19</v>
      </c>
      <c r="O164" s="11">
        <v>0.60022691441173404</v>
      </c>
      <c r="P164" s="13"/>
      <c r="Q164" s="13"/>
    </row>
    <row r="165" spans="1:17">
      <c r="A165" s="12"/>
      <c r="B165" s="12"/>
      <c r="C165" s="12"/>
      <c r="D165" s="12"/>
      <c r="E165" s="12"/>
      <c r="F165" s="12"/>
      <c r="G165" s="12"/>
      <c r="H165" s="15">
        <v>416.58237902444</v>
      </c>
      <c r="I165" s="15">
        <v>450.678967023496</v>
      </c>
      <c r="J165" s="15">
        <v>6.3508300000000002</v>
      </c>
      <c r="K165" s="16">
        <v>3.0313941222135898E-16</v>
      </c>
      <c r="L165" s="16">
        <v>6.2104574423470403E-16</v>
      </c>
      <c r="M165" s="12">
        <f t="shared" si="3"/>
        <v>1.9965420718474344E-19</v>
      </c>
      <c r="N165" s="12">
        <f t="shared" si="2"/>
        <v>2.2769187375845578E-19</v>
      </c>
      <c r="O165" s="11">
        <v>0.57021556662657402</v>
      </c>
      <c r="P165" s="13"/>
      <c r="Q165" s="13"/>
    </row>
    <row r="166" spans="1:17">
      <c r="A166" s="12"/>
      <c r="B166" s="12"/>
      <c r="C166" s="12"/>
      <c r="D166" s="12"/>
      <c r="E166" s="12"/>
      <c r="F166" s="12"/>
      <c r="G166" s="12"/>
      <c r="H166" s="15">
        <v>435.03848897223298</v>
      </c>
      <c r="I166" s="15">
        <v>467.36215247959001</v>
      </c>
      <c r="J166" s="15">
        <v>5.7948700000000004</v>
      </c>
      <c r="K166" s="16">
        <v>3.0696224936953699E-16</v>
      </c>
      <c r="L166" s="16">
        <v>6.1827909062922497E-16</v>
      </c>
      <c r="M166" s="12">
        <f t="shared" si="3"/>
        <v>2.3483103020145153E-19</v>
      </c>
      <c r="N166" s="12">
        <f t="shared" si="2"/>
        <v>2.5441818607969427E-19</v>
      </c>
      <c r="O166" s="11">
        <v>0.54170478633390096</v>
      </c>
      <c r="P166" s="13"/>
      <c r="Q166" s="13"/>
    </row>
    <row r="167" spans="1:17">
      <c r="A167" s="12"/>
      <c r="B167" s="12"/>
      <c r="C167" s="12"/>
      <c r="D167" s="12"/>
      <c r="E167" s="12"/>
      <c r="F167" s="12"/>
      <c r="G167" s="12"/>
      <c r="H167" s="15">
        <v>455.16255286310002</v>
      </c>
      <c r="I167" s="15">
        <v>485.40538788409299</v>
      </c>
      <c r="J167" s="15">
        <v>5.2667000000000002</v>
      </c>
      <c r="K167" s="16">
        <v>3.1081656004027102E-16</v>
      </c>
      <c r="L167" s="16">
        <v>6.1413931225351497E-16</v>
      </c>
      <c r="M167" s="12">
        <f t="shared" si="3"/>
        <v>2.7699255059501424E-19</v>
      </c>
      <c r="N167" s="12">
        <f t="shared" si="2"/>
        <v>2.8509156079646528E-19</v>
      </c>
      <c r="O167" s="11">
        <v>0.51461954515392805</v>
      </c>
      <c r="P167" s="13"/>
      <c r="Q167" s="13"/>
    </row>
    <row r="168" spans="1:17">
      <c r="A168" s="12"/>
      <c r="B168" s="12"/>
      <c r="C168" s="12"/>
      <c r="D168" s="12"/>
      <c r="E168" s="12"/>
      <c r="F168" s="12"/>
      <c r="G168" s="12"/>
      <c r="H168" s="15">
        <v>477.242027897968</v>
      </c>
      <c r="I168" s="15">
        <v>505.040992538838</v>
      </c>
      <c r="J168" s="15">
        <v>4.7649499999999998</v>
      </c>
      <c r="K168" s="16">
        <v>3.1470470724593498E-16</v>
      </c>
      <c r="L168" s="16">
        <v>6.3130144285832602E-16</v>
      </c>
      <c r="M168" s="12">
        <f t="shared" si="3"/>
        <v>3.5320756785761869E-19</v>
      </c>
      <c r="N168" s="12">
        <f t="shared" si="2"/>
        <v>3.4535828278960945E-19</v>
      </c>
      <c r="O168" s="11">
        <v>0.48888856612611797</v>
      </c>
      <c r="P168" s="13"/>
      <c r="Q168" s="13"/>
    </row>
    <row r="169" spans="1:17">
      <c r="A169" s="12"/>
      <c r="B169" s="12"/>
      <c r="C169" s="12"/>
      <c r="D169" s="12"/>
      <c r="E169" s="12"/>
      <c r="F169" s="12"/>
      <c r="G169" s="12"/>
      <c r="H169" s="15">
        <v>501.64347216388097</v>
      </c>
      <c r="I169" s="15">
        <v>526.56547048166703</v>
      </c>
      <c r="J169" s="15">
        <v>4.2882800000000003</v>
      </c>
      <c r="K169" s="16">
        <v>3.18628610362E-16</v>
      </c>
      <c r="L169" s="16">
        <v>6.5192734636288098E-16</v>
      </c>
      <c r="M169" s="12">
        <f t="shared" si="3"/>
        <v>4.5910038911035168E-19</v>
      </c>
      <c r="N169" s="12">
        <f t="shared" si="2"/>
        <v>4.264529672421412E-19</v>
      </c>
      <c r="O169" s="11">
        <v>0.46444413613820401</v>
      </c>
      <c r="P169" s="13"/>
      <c r="Q169" s="13"/>
    </row>
    <row r="170" spans="1:17">
      <c r="A170" s="12"/>
      <c r="B170" s="12"/>
      <c r="C170" s="12"/>
      <c r="D170" s="12"/>
      <c r="E170" s="12"/>
      <c r="F170" s="12"/>
      <c r="G170" s="12"/>
      <c r="H170" s="15">
        <v>528.83865422673398</v>
      </c>
      <c r="I170" s="15">
        <v>550.360434778377</v>
      </c>
      <c r="J170" s="15">
        <v>3.8354499999999998</v>
      </c>
      <c r="K170" s="16">
        <v>3.2259043209429801E-16</v>
      </c>
      <c r="L170" s="16">
        <v>6.6829394668630904E-16</v>
      </c>
      <c r="M170" s="12">
        <f t="shared" si="3"/>
        <v>5.952664516416516E-19</v>
      </c>
      <c r="N170" s="12">
        <f t="shared" si="2"/>
        <v>5.2528922261713745E-19</v>
      </c>
      <c r="O170" s="11">
        <v>0.44122192773376701</v>
      </c>
      <c r="P170" s="13"/>
      <c r="Q170" s="13"/>
    </row>
    <row r="171" spans="1:17">
      <c r="A171" s="12"/>
      <c r="B171" s="12"/>
      <c r="C171" s="12"/>
      <c r="D171" s="12"/>
      <c r="E171" s="12"/>
      <c r="F171" s="12"/>
      <c r="G171" s="12"/>
      <c r="H171" s="15">
        <v>559.45139235069803</v>
      </c>
      <c r="I171" s="15">
        <v>576.93094839816399</v>
      </c>
      <c r="J171" s="15">
        <v>3.4052600000000002</v>
      </c>
      <c r="K171" s="16">
        <v>3.2659281893649898E-16</v>
      </c>
      <c r="L171" s="16">
        <v>6.8989917922818301E-16</v>
      </c>
      <c r="M171" s="12">
        <f t="shared" si="3"/>
        <v>7.9362019443814926E-19</v>
      </c>
      <c r="N171" s="12">
        <f t="shared" si="2"/>
        <v>6.6530899854017165E-19</v>
      </c>
      <c r="O171" s="11">
        <v>0.41916082982942698</v>
      </c>
      <c r="P171" s="13"/>
      <c r="Q171" s="13"/>
    </row>
    <row r="172" spans="1:17">
      <c r="A172" s="12"/>
      <c r="B172" s="12"/>
      <c r="C172" s="12"/>
      <c r="D172" s="12"/>
      <c r="E172" s="12"/>
      <c r="F172" s="12"/>
      <c r="G172" s="12"/>
      <c r="H172" s="15">
        <v>594.32459854453305</v>
      </c>
      <c r="I172" s="15">
        <v>606.96018317661105</v>
      </c>
      <c r="J172" s="15">
        <v>2.9965799999999998</v>
      </c>
      <c r="K172" s="16">
        <v>3.3063768885591001E-16</v>
      </c>
      <c r="L172" s="16">
        <v>7.1264842053008302E-16</v>
      </c>
      <c r="M172" s="12">
        <f t="shared" si="3"/>
        <v>1.0776161058431735E-18</v>
      </c>
      <c r="N172" s="12">
        <f t="shared" si="2"/>
        <v>8.5821947310193623E-19</v>
      </c>
      <c r="O172" s="11">
        <v>0.39820278689618699</v>
      </c>
      <c r="P172" s="13"/>
      <c r="Q172" s="13"/>
    </row>
    <row r="173" spans="1:17">
      <c r="A173" s="12"/>
      <c r="B173" s="12"/>
      <c r="C173" s="12"/>
      <c r="D173" s="12"/>
      <c r="E173" s="12"/>
      <c r="F173" s="12"/>
      <c r="G173" s="12"/>
      <c r="H173" s="15">
        <v>634.63308504924998</v>
      </c>
      <c r="I173" s="15">
        <v>641.40197957379701</v>
      </c>
      <c r="J173" s="15">
        <v>2.60833</v>
      </c>
      <c r="K173" s="16">
        <v>3.34727705625516E-16</v>
      </c>
      <c r="L173" s="16">
        <v>1.38550947543887E-14</v>
      </c>
      <c r="M173" s="12">
        <f t="shared" si="3"/>
        <v>5.0338894328057393E-17</v>
      </c>
      <c r="N173" s="12">
        <f t="shared" si="2"/>
        <v>3.8085667082443397E-17</v>
      </c>
      <c r="O173" s="11">
        <v>0.378292646181698</v>
      </c>
      <c r="P173" s="13"/>
      <c r="Q173" s="13"/>
    </row>
    <row r="174" spans="1:17">
      <c r="A174" s="12"/>
      <c r="B174" s="12"/>
      <c r="C174" s="12"/>
      <c r="D174" s="12"/>
      <c r="E174" s="12"/>
      <c r="F174" s="12"/>
      <c r="G174" s="12"/>
      <c r="H174" s="15">
        <v>682.07128165270694</v>
      </c>
      <c r="I174" s="15">
        <v>681.63544346847902</v>
      </c>
      <c r="J174" s="15">
        <v>2.2395</v>
      </c>
      <c r="K174" s="16">
        <v>3.3886562257221999E-16</v>
      </c>
      <c r="L174" s="16">
        <v>7.6121597772441003E-16</v>
      </c>
      <c r="M174" s="12">
        <f t="shared" si="3"/>
        <v>2.1330989082878754E-18</v>
      </c>
      <c r="N174" s="12">
        <f t="shared" si="2"/>
        <v>1.5331776925575119E-18</v>
      </c>
      <c r="O174" s="11">
        <v>0.35937801257141699</v>
      </c>
      <c r="P174" s="13"/>
      <c r="Q174" s="13"/>
    </row>
    <row r="175" spans="1:17">
      <c r="A175" s="12"/>
      <c r="B175" s="12"/>
      <c r="C175" s="12"/>
      <c r="D175" s="12"/>
      <c r="E175" s="12"/>
      <c r="F175" s="12"/>
      <c r="G175" s="12"/>
      <c r="H175" s="15">
        <v>739.20316558790603</v>
      </c>
      <c r="I175" s="15">
        <v>729.75515109197397</v>
      </c>
      <c r="J175" s="15">
        <v>1.8891</v>
      </c>
      <c r="K175" s="16">
        <v>3.4305401412133901E-16</v>
      </c>
      <c r="L175" s="16">
        <v>7.8131230085469899E-16</v>
      </c>
      <c r="M175" s="12">
        <f t="shared" si="3"/>
        <v>3.1107170089878707E-18</v>
      </c>
      <c r="N175" s="12">
        <f t="shared" si="2"/>
        <v>2.1240542553975713E-18</v>
      </c>
      <c r="O175" s="11">
        <v>0.34140911070670998</v>
      </c>
      <c r="P175" s="13"/>
      <c r="Q175" s="13"/>
    </row>
    <row r="176" spans="1:17">
      <c r="A176" s="12"/>
      <c r="B176" s="12"/>
      <c r="C176" s="12"/>
      <c r="D176" s="12"/>
      <c r="E176" s="12"/>
      <c r="F176" s="12"/>
      <c r="G176" s="12"/>
      <c r="H176" s="15">
        <v>810.12278860234198</v>
      </c>
      <c r="I176" s="15">
        <v>789.12292540004898</v>
      </c>
      <c r="J176" s="15">
        <v>1.55623</v>
      </c>
      <c r="K176" s="16">
        <v>3.4729578225920599E-16</v>
      </c>
      <c r="L176" s="16">
        <v>8.0885844466749303E-16</v>
      </c>
      <c r="M176" s="12">
        <f t="shared" si="3"/>
        <v>4.8275120541249456E-18</v>
      </c>
      <c r="N176" s="12">
        <f t="shared" si="2"/>
        <v>3.1314975235787893E-18</v>
      </c>
      <c r="O176" s="11">
        <v>0.32433865399704498</v>
      </c>
      <c r="P176" s="13"/>
      <c r="Q176" s="13"/>
    </row>
    <row r="177" spans="1:17">
      <c r="A177" s="12"/>
      <c r="B177" s="12"/>
      <c r="C177" s="12"/>
      <c r="D177" s="12"/>
      <c r="E177" s="12"/>
      <c r="F177" s="12"/>
      <c r="G177" s="12"/>
      <c r="H177" s="15">
        <v>901.91274990386398</v>
      </c>
      <c r="I177" s="15">
        <v>865.55662278783598</v>
      </c>
      <c r="J177" s="15">
        <v>1.24</v>
      </c>
      <c r="K177" s="16">
        <v>3.51593636434487E-16</v>
      </c>
      <c r="L177" s="16">
        <v>8.3514898512597996E-16</v>
      </c>
      <c r="M177" s="12">
        <f t="shared" si="3"/>
        <v>7.9660510350555122E-18</v>
      </c>
      <c r="N177" s="12">
        <f t="shared" si="2"/>
        <v>4.9090266959511052E-18</v>
      </c>
      <c r="O177" s="11">
        <v>0.30812172018157902</v>
      </c>
      <c r="P177" s="13"/>
      <c r="Q177" s="13"/>
    </row>
    <row r="178" spans="1:17">
      <c r="A178" s="12"/>
      <c r="B178" s="12"/>
      <c r="C178" s="12"/>
      <c r="D178" s="12"/>
      <c r="E178" s="12"/>
      <c r="F178" s="12"/>
      <c r="G178" s="12"/>
      <c r="H178" s="15">
        <v>1028.20520109369</v>
      </c>
      <c r="I178" s="15">
        <v>970.15626061069497</v>
      </c>
      <c r="J178" s="15">
        <v>0.93957999999999997</v>
      </c>
      <c r="K178" s="16">
        <v>3.5595101004484399E-16</v>
      </c>
      <c r="L178" s="16">
        <v>8.8589232267704904E-16</v>
      </c>
      <c r="M178" s="12">
        <f t="shared" si="3"/>
        <v>1.5205493254234758E-17</v>
      </c>
      <c r="N178" s="12">
        <f t="shared" si="2"/>
        <v>8.9017711694074605E-18</v>
      </c>
      <c r="O178" s="11">
        <v>0.29271563311266802</v>
      </c>
      <c r="P178" s="13"/>
      <c r="Q178" s="13"/>
    </row>
    <row r="179" spans="1:17">
      <c r="A179" s="12"/>
      <c r="B179" s="12"/>
      <c r="C179" s="12"/>
      <c r="D179" s="12"/>
      <c r="E179" s="12"/>
      <c r="F179" s="12"/>
      <c r="G179" s="12"/>
      <c r="H179" s="15">
        <v>1219.92596582638</v>
      </c>
      <c r="I179" s="15">
        <v>1128.0492315491099</v>
      </c>
      <c r="J179" s="15">
        <v>0.65418299999999996</v>
      </c>
      <c r="K179" s="16">
        <v>3.6037086549818801E-16</v>
      </c>
      <c r="L179" s="16">
        <v>9.0416287859558596E-16</v>
      </c>
      <c r="M179" s="12">
        <f t="shared" si="3"/>
        <v>3.2186561231357191E-17</v>
      </c>
      <c r="N179" s="12">
        <f t="shared" si="2"/>
        <v>1.790086826744364E-17</v>
      </c>
      <c r="O179" s="11">
        <v>0.27807985045019401</v>
      </c>
      <c r="P179" s="13"/>
      <c r="Q179" s="13"/>
    </row>
    <row r="180" spans="1:17">
      <c r="A180" s="12"/>
      <c r="B180" s="12"/>
      <c r="C180" s="12"/>
      <c r="D180" s="12"/>
      <c r="E180" s="12"/>
      <c r="F180" s="12"/>
      <c r="G180" s="12"/>
      <c r="H180" s="15">
        <v>1570.6469361673701</v>
      </c>
      <c r="I180" s="15">
        <v>1415.2001223295899</v>
      </c>
      <c r="J180" s="15">
        <v>0.38305499999999998</v>
      </c>
      <c r="K180" s="16">
        <v>3.64856595263663E-16</v>
      </c>
      <c r="L180" s="16">
        <v>9.3189084110866698E-16</v>
      </c>
      <c r="M180" s="12">
        <f t="shared" si="3"/>
        <v>9.7887509914081107E-17</v>
      </c>
      <c r="N180" s="12">
        <f t="shared" si="2"/>
        <v>5.1719033636655492E-17</v>
      </c>
      <c r="O180" s="11">
        <v>0.26417585697118501</v>
      </c>
      <c r="P180" s="13"/>
      <c r="Q180" s="13"/>
    </row>
    <row r="181" spans="1:17">
      <c r="A181" s="12"/>
      <c r="B181" s="12"/>
      <c r="C181" s="12"/>
      <c r="D181" s="12"/>
      <c r="E181" s="12"/>
      <c r="F181" s="12"/>
      <c r="G181" s="12"/>
      <c r="H181" s="15">
        <v>2659.4240613288398</v>
      </c>
      <c r="I181" s="15">
        <v>2298.4848303046501</v>
      </c>
      <c r="J181" s="15">
        <v>0.12548300000000001</v>
      </c>
      <c r="K181" s="16">
        <v>3.6941155080332298E-16</v>
      </c>
      <c r="L181" s="16">
        <v>9.7516928289257896E-16</v>
      </c>
      <c r="M181" s="12">
        <f t="shared" si="3"/>
        <v>9.7447217632096537E-16</v>
      </c>
      <c r="N181" s="12">
        <f>M181*O181*2</f>
        <v>4.8912084054996226E-16</v>
      </c>
      <c r="O181" s="11">
        <v>0.25096706321395201</v>
      </c>
      <c r="P181" s="13"/>
      <c r="Q181" s="13"/>
    </row>
    <row r="182" spans="1:17">
      <c r="A182" s="12"/>
      <c r="B182" s="12"/>
      <c r="C182" s="12"/>
      <c r="D182" s="12"/>
      <c r="E182" s="12"/>
      <c r="F182" s="12"/>
      <c r="G182" s="12"/>
      <c r="N182" s="12">
        <f>SUM(N164:N181)</f>
        <v>6.2118119257028568E-16</v>
      </c>
    </row>
    <row r="183" spans="1:17">
      <c r="G183" s="1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8.85546875" defaultRowHeight="15"/>
  <sheetData/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3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33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-9.9788329999999998</v>
      </c>
      <c r="C3">
        <v>-15.197240000000001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0.85522195000000001</v>
      </c>
      <c r="C4">
        <v>8.6698719999999998</v>
      </c>
      <c r="D4" s="4"/>
      <c r="E4" s="1"/>
      <c r="F4" s="2"/>
      <c r="G4">
        <f>LOG10(H4)</f>
        <v>1.3659482428254754</v>
      </c>
      <c r="H4">
        <v>23.224599999999999</v>
      </c>
      <c r="I4">
        <v>3.05459841238459</v>
      </c>
      <c r="J4">
        <v>3.3247792277369599</v>
      </c>
      <c r="K4">
        <f>10^J4*1.38*10^-23*310*4*PI()*H4</f>
        <v>2.6374128317431044E-15</v>
      </c>
      <c r="L4" s="3">
        <v>1078.437097</v>
      </c>
      <c r="M4">
        <f>L4*1.38*10^-23*310*4*PI()*H4</f>
        <v>1.3464607739705352E-15</v>
      </c>
      <c r="N4">
        <f>10^I4</f>
        <v>1133.9617680072483</v>
      </c>
      <c r="O4">
        <f>10^J4</f>
        <v>2112.4149272229929</v>
      </c>
      <c r="P4">
        <f>N4^2+O4^2</f>
        <v>5748166.1160566472</v>
      </c>
      <c r="Q4">
        <f>O4/2/PI()/H4/P4*(M4-K4)/2/PI()</f>
        <v>-5.1743053257562969E-22</v>
      </c>
      <c r="T4">
        <f>(M4-K4)/(2*PI()*H4)^2</f>
        <v>-6.0625298752866403E-20</v>
      </c>
      <c r="W4" s="11">
        <v>1.4355363774452501</v>
      </c>
    </row>
    <row r="5" spans="1:23">
      <c r="A5">
        <v>12000</v>
      </c>
      <c r="B5">
        <v>14.936354999999999</v>
      </c>
      <c r="C5">
        <v>28.016350000000003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3.0837291602596002</v>
      </c>
      <c r="J5">
        <v>3.3449495502123598</v>
      </c>
      <c r="K5">
        <f t="shared" ref="K5:K38" si="1">10^J5*1.38*10^-23*310*4*PI()*H5</f>
        <v>2.5962855543472167E-15</v>
      </c>
      <c r="L5" s="3">
        <v>1732.818698</v>
      </c>
      <c r="M5">
        <f t="shared" ref="M5:M38" si="2">L5*1.38*10^-23*310*4*PI()*H5</f>
        <v>2.0330873225779195E-15</v>
      </c>
      <c r="N5">
        <f t="shared" ref="N5:O38" si="3">10^I5</f>
        <v>1212.6323788011377</v>
      </c>
      <c r="O5">
        <f t="shared" si="3"/>
        <v>2212.8376405473991</v>
      </c>
      <c r="P5">
        <f t="shared" ref="P5:P38" si="4">N5^2+O5^2</f>
        <v>6367127.709540287</v>
      </c>
      <c r="Q5">
        <f t="shared" ref="Q5:Q38" si="5">O5/2/PI()/H5/P5*(M5-K5)/2/PI()</f>
        <v>-2.2717224649062205E-22</v>
      </c>
      <c r="T5">
        <f t="shared" ref="T5:T38" si="6">(M5-K5)/(2*PI()*H5)^2</f>
        <v>-2.9950013393623771E-20</v>
      </c>
      <c r="W5" s="11">
        <v>1.36375955363524</v>
      </c>
    </row>
    <row r="6" spans="1:23">
      <c r="A6">
        <v>4800</v>
      </c>
      <c r="B6">
        <v>31.407564999999998</v>
      </c>
      <c r="C6">
        <v>52.386859999999999</v>
      </c>
      <c r="D6" s="4"/>
      <c r="E6" s="1"/>
      <c r="F6" s="2"/>
      <c r="G6">
        <f t="shared" si="0"/>
        <v>1.3116542796855051</v>
      </c>
      <c r="H6">
        <v>20.4953</v>
      </c>
      <c r="I6">
        <v>3.11309515081921</v>
      </c>
      <c r="J6">
        <v>3.3652518969098</v>
      </c>
      <c r="K6">
        <f t="shared" si="1"/>
        <v>2.554799490368703E-15</v>
      </c>
      <c r="L6" s="3">
        <v>1390.124642</v>
      </c>
      <c r="M6">
        <f t="shared" si="2"/>
        <v>1.5316469338719259E-15</v>
      </c>
      <c r="N6">
        <f t="shared" si="3"/>
        <v>1297.46350483331</v>
      </c>
      <c r="O6">
        <f t="shared" si="3"/>
        <v>2318.7391613500577</v>
      </c>
      <c r="P6">
        <f t="shared" si="4"/>
        <v>7059962.8447527057</v>
      </c>
      <c r="Q6">
        <f t="shared" si="5"/>
        <v>-4.153133187531761E-22</v>
      </c>
      <c r="T6">
        <f t="shared" si="6"/>
        <v>-6.1698143693306468E-20</v>
      </c>
      <c r="W6" s="11">
        <v>1.2955715712626199</v>
      </c>
    </row>
    <row r="7" spans="1:23">
      <c r="A7">
        <v>1200</v>
      </c>
      <c r="B7">
        <v>94.82797999999994</v>
      </c>
      <c r="C7">
        <v>141.607</v>
      </c>
      <c r="D7" s="4"/>
      <c r="E7" s="1"/>
      <c r="F7" s="2"/>
      <c r="G7">
        <f t="shared" si="0"/>
        <v>1.2840267085035566</v>
      </c>
      <c r="H7">
        <v>19.232099999999999</v>
      </c>
      <c r="I7">
        <v>3.1426613124538698</v>
      </c>
      <c r="J7">
        <v>3.3856399080597002</v>
      </c>
      <c r="K7">
        <f t="shared" si="1"/>
        <v>2.5125647399957866E-15</v>
      </c>
      <c r="L7" s="3">
        <v>1304.6528639999999</v>
      </c>
      <c r="M7">
        <f t="shared" si="2"/>
        <v>1.3488769231512215E-15</v>
      </c>
      <c r="N7">
        <f t="shared" si="3"/>
        <v>1388.8690896289179</v>
      </c>
      <c r="O7">
        <f t="shared" si="3"/>
        <v>2430.1882015765063</v>
      </c>
      <c r="P7">
        <f t="shared" si="4"/>
        <v>7834772.0432083132</v>
      </c>
      <c r="Q7">
        <f t="shared" si="5"/>
        <v>-4.7540482524759472E-22</v>
      </c>
      <c r="T7">
        <f t="shared" si="6"/>
        <v>-7.9693579474149812E-20</v>
      </c>
      <c r="W7" s="11">
        <v>1.2307929882431701</v>
      </c>
    </row>
    <row r="8" spans="1:23">
      <c r="A8">
        <v>340</v>
      </c>
      <c r="B8">
        <v>202.50694999999999</v>
      </c>
      <c r="C8">
        <v>270.01400000000001</v>
      </c>
      <c r="D8" s="4"/>
      <c r="E8" s="1"/>
      <c r="F8" s="2"/>
      <c r="G8">
        <f t="shared" si="0"/>
        <v>1.2560463071607584</v>
      </c>
      <c r="H8">
        <v>18.0321</v>
      </c>
      <c r="I8">
        <v>3.1723828563060201</v>
      </c>
      <c r="J8">
        <v>3.40605878390675</v>
      </c>
      <c r="K8">
        <f t="shared" si="1"/>
        <v>2.469196969778187E-15</v>
      </c>
      <c r="L8" s="3">
        <v>1399.3351720000001</v>
      </c>
      <c r="M8">
        <f t="shared" si="2"/>
        <v>1.3564965751098643E-15</v>
      </c>
      <c r="N8">
        <f t="shared" si="3"/>
        <v>1487.2461601219215</v>
      </c>
      <c r="O8">
        <f t="shared" si="3"/>
        <v>2547.175001991136</v>
      </c>
      <c r="P8">
        <f t="shared" si="4"/>
        <v>8700001.6315659434</v>
      </c>
      <c r="Q8">
        <f t="shared" si="5"/>
        <v>-4.5762700857017172E-22</v>
      </c>
      <c r="T8">
        <f t="shared" si="6"/>
        <v>-8.668139481342681E-20</v>
      </c>
      <c r="W8" s="11">
        <v>1.16925333459751</v>
      </c>
    </row>
    <row r="9" spans="1:23">
      <c r="A9">
        <v>94</v>
      </c>
      <c r="B9">
        <v>485.24756666666667</v>
      </c>
      <c r="C9">
        <v>649.29513333333341</v>
      </c>
      <c r="D9" s="4"/>
      <c r="F9" s="2"/>
      <c r="G9">
        <f t="shared" si="0"/>
        <v>1.22768107275287</v>
      </c>
      <c r="H9">
        <v>16.891999999999999</v>
      </c>
      <c r="I9">
        <v>3.2022184393874902</v>
      </c>
      <c r="J9">
        <v>3.4264540659032798</v>
      </c>
      <c r="K9">
        <f t="shared" si="1"/>
        <v>2.4242967703237116E-15</v>
      </c>
      <c r="L9" s="3">
        <v>1572.4056430000001</v>
      </c>
      <c r="M9">
        <f t="shared" si="2"/>
        <v>1.4278951245945043E-15</v>
      </c>
      <c r="N9">
        <f t="shared" si="3"/>
        <v>1593.0097701128118</v>
      </c>
      <c r="O9">
        <f t="shared" si="3"/>
        <v>2669.6483910512757</v>
      </c>
      <c r="P9">
        <f t="shared" si="4"/>
        <v>9664702.6595175378</v>
      </c>
      <c r="Q9">
        <f t="shared" si="5"/>
        <v>-4.1272349768900257E-22</v>
      </c>
      <c r="T9">
        <f t="shared" si="6"/>
        <v>-8.8452997309599949E-20</v>
      </c>
      <c r="W9" s="11">
        <v>1.1107906638458001</v>
      </c>
    </row>
    <row r="10" spans="1:23">
      <c r="A10">
        <v>24</v>
      </c>
      <c r="B10">
        <v>1015.0470499999999</v>
      </c>
      <c r="C10">
        <v>2034.6994999999999</v>
      </c>
      <c r="D10" s="4">
        <f>LOG10(A10)</f>
        <v>1.3802112417116059</v>
      </c>
      <c r="E10" s="4">
        <f t="shared" ref="E10:F15" si="7">LOG10(B10)</f>
        <v>3.0064861733642982</v>
      </c>
      <c r="F10" s="4">
        <f t="shared" si="7"/>
        <v>3.3085002783630264</v>
      </c>
      <c r="G10">
        <f t="shared" si="0"/>
        <v>1.1989043994567323</v>
      </c>
      <c r="H10">
        <v>15.808999999999999</v>
      </c>
      <c r="I10">
        <v>3.2321142066094</v>
      </c>
      <c r="J10">
        <v>3.4467603534523201</v>
      </c>
      <c r="K10">
        <f t="shared" si="1"/>
        <v>2.3774719250387496E-15</v>
      </c>
      <c r="L10" s="3">
        <v>1591.871032</v>
      </c>
      <c r="M10">
        <f t="shared" si="2"/>
        <v>1.3528913607121666E-15</v>
      </c>
      <c r="N10">
        <f t="shared" si="3"/>
        <v>1706.5310972292809</v>
      </c>
      <c r="O10">
        <f t="shared" si="3"/>
        <v>2797.4372494109357</v>
      </c>
      <c r="P10">
        <f t="shared" si="4"/>
        <v>10737903.550202396</v>
      </c>
      <c r="Q10">
        <f t="shared" si="5"/>
        <v>-4.2768383121290926E-22</v>
      </c>
      <c r="T10">
        <f t="shared" si="6"/>
        <v>-1.0384308401795162E-19</v>
      </c>
      <c r="W10" s="11">
        <v>1.05525112683278</v>
      </c>
    </row>
    <row r="11" spans="1:23">
      <c r="A11">
        <v>6</v>
      </c>
      <c r="B11">
        <v>4478.1790000000001</v>
      </c>
      <c r="C11">
        <v>4581.8519999999999</v>
      </c>
      <c r="D11" s="4">
        <f t="shared" ref="D11:D15" si="8">LOG10(A11)</f>
        <v>0.77815125038364363</v>
      </c>
      <c r="E11" s="4">
        <f t="shared" si="7"/>
        <v>3.6511014490372431</v>
      </c>
      <c r="F11" s="4">
        <f t="shared" si="7"/>
        <v>3.6610410567823606</v>
      </c>
      <c r="G11">
        <f t="shared" si="0"/>
        <v>1.1696773724418428</v>
      </c>
      <c r="H11">
        <v>14.780099999999999</v>
      </c>
      <c r="I11">
        <v>3.2620211820826599</v>
      </c>
      <c r="J11">
        <v>3.4669127648603002</v>
      </c>
      <c r="K11">
        <f t="shared" si="1"/>
        <v>2.3283098827098715E-15</v>
      </c>
      <c r="L11" s="3">
        <v>1865.023625</v>
      </c>
      <c r="M11">
        <f t="shared" si="2"/>
        <v>1.4818776715010723E-15</v>
      </c>
      <c r="N11">
        <f t="shared" si="3"/>
        <v>1828.1893812503979</v>
      </c>
      <c r="O11">
        <f t="shared" si="3"/>
        <v>2930.3045865967401</v>
      </c>
      <c r="P11">
        <f t="shared" si="4"/>
        <v>11928961.383946605</v>
      </c>
      <c r="Q11">
        <f t="shared" si="5"/>
        <v>-3.563405165403914E-22</v>
      </c>
      <c r="T11">
        <f t="shared" si="6"/>
        <v>-9.8147151703593585E-20</v>
      </c>
      <c r="U11">
        <f>(T11+T12)*(H11-H12)/2</f>
        <v>-9.7524487225013784E-20</v>
      </c>
      <c r="V11">
        <f>T11*W11*2</f>
        <v>-1.9678279490573575E-19</v>
      </c>
      <c r="W11" s="11">
        <v>1.0024885668614401</v>
      </c>
    </row>
    <row r="12" spans="1:23">
      <c r="A12">
        <v>1.6</v>
      </c>
      <c r="B12">
        <v>4704.7253333333329</v>
      </c>
      <c r="C12">
        <v>3437.0436666666665</v>
      </c>
      <c r="D12" s="4">
        <f t="shared" si="8"/>
        <v>0.20411998265592479</v>
      </c>
      <c r="E12" s="4">
        <f t="shared" si="7"/>
        <v>3.6725342739482589</v>
      </c>
      <c r="F12" s="4">
        <f t="shared" si="7"/>
        <v>3.5361850497607077</v>
      </c>
      <c r="G12">
        <f t="shared" si="0"/>
        <v>1.1399640487494762</v>
      </c>
      <c r="H12">
        <v>13.8027</v>
      </c>
      <c r="I12">
        <v>3.2918779090028498</v>
      </c>
      <c r="J12">
        <v>3.4868346184216801</v>
      </c>
      <c r="K12">
        <f t="shared" si="1"/>
        <v>2.2764038499224689E-15</v>
      </c>
      <c r="L12" s="3">
        <v>2039.9274579999999</v>
      </c>
      <c r="M12">
        <f t="shared" si="2"/>
        <v>1.5136637722652227E-15</v>
      </c>
      <c r="N12">
        <f t="shared" si="3"/>
        <v>1958.2940708710792</v>
      </c>
      <c r="O12">
        <f t="shared" si="3"/>
        <v>3067.8535114864935</v>
      </c>
      <c r="P12">
        <f t="shared" si="4"/>
        <v>13246640.835948832</v>
      </c>
      <c r="Q12">
        <f t="shared" si="5"/>
        <v>-3.2417658167113308E-22</v>
      </c>
      <c r="T12">
        <f t="shared" si="6"/>
        <v>-1.0141185632794694E-19</v>
      </c>
      <c r="U12">
        <f t="shared" ref="U12:U37" si="9">(T12+T13)*(H12-H13)/2</f>
        <v>-1.1256761628002828E-19</v>
      </c>
      <c r="V12">
        <f t="shared" ref="V12:V38" si="10">T12*W12*2</f>
        <v>-1.9316202967524743E-19</v>
      </c>
      <c r="W12" s="11">
        <v>0.95236413507015205</v>
      </c>
    </row>
    <row r="13" spans="1:23">
      <c r="A13">
        <v>0.5</v>
      </c>
      <c r="B13">
        <v>6354.1239999999998</v>
      </c>
      <c r="C13">
        <v>2400.3919999999998</v>
      </c>
      <c r="D13" s="4">
        <f t="shared" si="8"/>
        <v>-0.3010299956639812</v>
      </c>
      <c r="E13" s="4">
        <f t="shared" si="7"/>
        <v>3.8030556857807554</v>
      </c>
      <c r="F13" s="4">
        <f t="shared" si="7"/>
        <v>3.3802821706846085</v>
      </c>
      <c r="G13">
        <f t="shared" si="0"/>
        <v>1.10972025158662</v>
      </c>
      <c r="H13">
        <v>12.8742</v>
      </c>
      <c r="I13">
        <v>3.3216202941072299</v>
      </c>
      <c r="J13">
        <v>3.5064434839033698</v>
      </c>
      <c r="K13">
        <f t="shared" si="1"/>
        <v>2.2213366378529199E-15</v>
      </c>
      <c r="L13" s="3">
        <v>1875.920498</v>
      </c>
      <c r="M13">
        <f t="shared" si="2"/>
        <v>1.298330695007052E-15</v>
      </c>
      <c r="N13">
        <f t="shared" si="3"/>
        <v>2097.1055717100435</v>
      </c>
      <c r="O13">
        <f t="shared" si="3"/>
        <v>3209.5451089092999</v>
      </c>
      <c r="P13">
        <f t="shared" si="4"/>
        <v>14699031.585020918</v>
      </c>
      <c r="Q13">
        <f t="shared" si="5"/>
        <v>-3.9653293978435839E-22</v>
      </c>
      <c r="T13">
        <f t="shared" si="6"/>
        <v>-1.4106012273511888E-19</v>
      </c>
      <c r="U13">
        <f t="shared" si="9"/>
        <v>-1.3528657511143987E-19</v>
      </c>
      <c r="V13">
        <f t="shared" si="10"/>
        <v>-2.5524714246071912E-19</v>
      </c>
      <c r="W13" s="11">
        <v>0.90474592504083995</v>
      </c>
    </row>
    <row r="14" spans="1:23">
      <c r="A14">
        <v>0.2</v>
      </c>
      <c r="B14">
        <v>9522.5160000000014</v>
      </c>
      <c r="C14">
        <v>11887.871999999999</v>
      </c>
      <c r="D14" s="4">
        <f t="shared" si="8"/>
        <v>-0.69897000433601875</v>
      </c>
      <c r="E14" s="4">
        <f t="shared" si="7"/>
        <v>3.9787517110474364</v>
      </c>
      <c r="F14" s="4">
        <f t="shared" si="7"/>
        <v>4.0751041202730818</v>
      </c>
      <c r="G14">
        <f t="shared" si="0"/>
        <v>1.0788916198402232</v>
      </c>
      <c r="H14">
        <v>11.992000000000001</v>
      </c>
      <c r="I14">
        <v>3.3511809687654299</v>
      </c>
      <c r="J14">
        <v>3.52564980696997</v>
      </c>
      <c r="K14">
        <f t="shared" si="1"/>
        <v>2.1626790392465046E-15</v>
      </c>
      <c r="L14" s="3">
        <v>1895.9472009999999</v>
      </c>
      <c r="M14">
        <f t="shared" si="2"/>
        <v>1.2222738009132189E-15</v>
      </c>
      <c r="N14">
        <f t="shared" si="3"/>
        <v>2244.8171351994283</v>
      </c>
      <c r="O14">
        <f t="shared" si="3"/>
        <v>3354.6700158812469</v>
      </c>
      <c r="P14">
        <f t="shared" si="4"/>
        <v>16293014.885937653</v>
      </c>
      <c r="Q14">
        <f t="shared" si="5"/>
        <v>-4.0898938437882504E-22</v>
      </c>
      <c r="T14">
        <f t="shared" si="6"/>
        <v>-1.6564260932436873E-19</v>
      </c>
      <c r="U14">
        <f t="shared" si="9"/>
        <v>-1.3641663186403464E-19</v>
      </c>
      <c r="V14">
        <f t="shared" si="10"/>
        <v>-2.8474250298780954E-19</v>
      </c>
      <c r="W14" s="11">
        <v>0.85950862567678499</v>
      </c>
    </row>
    <row r="15" spans="1:23">
      <c r="A15">
        <v>0.1</v>
      </c>
      <c r="B15">
        <v>4593.5574999999999</v>
      </c>
      <c r="C15">
        <v>210.65200000000004</v>
      </c>
      <c r="D15" s="4">
        <f t="shared" si="8"/>
        <v>-1</v>
      </c>
      <c r="E15" s="4">
        <f t="shared" si="7"/>
        <v>3.6621491570400861</v>
      </c>
      <c r="F15" s="4">
        <f t="shared" si="7"/>
        <v>2.3235655868183875</v>
      </c>
      <c r="G15">
        <f t="shared" si="0"/>
        <v>1.0474306401555422</v>
      </c>
      <c r="H15">
        <v>11.154</v>
      </c>
      <c r="I15">
        <v>3.3804703805476199</v>
      </c>
      <c r="J15">
        <v>3.5443436361884602</v>
      </c>
      <c r="K15">
        <f t="shared" si="1"/>
        <v>2.1000272036582581E-15</v>
      </c>
      <c r="L15" s="3">
        <v>2192.1932160000001</v>
      </c>
      <c r="M15">
        <f t="shared" si="2"/>
        <v>1.3144985574862009E-15</v>
      </c>
      <c r="N15">
        <f t="shared" si="3"/>
        <v>2401.4324814605961</v>
      </c>
      <c r="O15">
        <f t="shared" si="3"/>
        <v>3502.221712649854</v>
      </c>
      <c r="P15">
        <f t="shared" si="4"/>
        <v>18032434.887570072</v>
      </c>
      <c r="Q15">
        <f t="shared" si="5"/>
        <v>-3.4646623276359192E-22</v>
      </c>
      <c r="T15">
        <f t="shared" si="6"/>
        <v>-1.5993407770196659E-19</v>
      </c>
      <c r="U15">
        <f t="shared" si="9"/>
        <v>-1.3100849688929692E-19</v>
      </c>
      <c r="V15">
        <f t="shared" si="10"/>
        <v>-2.6118296577089013E-19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3.4093976018357299</v>
      </c>
      <c r="J16">
        <v>3.5624069555853399</v>
      </c>
      <c r="K16">
        <f t="shared" si="1"/>
        <v>2.0329622469505499E-15</v>
      </c>
      <c r="L16" s="3">
        <v>2364.0147339999999</v>
      </c>
      <c r="M16">
        <f t="shared" si="2"/>
        <v>1.3163535138963046E-15</v>
      </c>
      <c r="N16">
        <f t="shared" si="3"/>
        <v>2566.8329276355803</v>
      </c>
      <c r="O16">
        <f t="shared" si="3"/>
        <v>3650.9589975048557</v>
      </c>
      <c r="P16">
        <f t="shared" si="4"/>
        <v>19918132.879855905</v>
      </c>
      <c r="Q16">
        <f t="shared" si="5"/>
        <v>-3.212247325141383E-22</v>
      </c>
      <c r="T16">
        <f t="shared" si="6"/>
        <v>-1.6919165245579515E-19</v>
      </c>
      <c r="U16">
        <f t="shared" si="9"/>
        <v>-1.4254406487625671E-19</v>
      </c>
      <c r="V16">
        <f t="shared" si="10"/>
        <v>-2.6248613894350605E-19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3.4378548997645</v>
      </c>
      <c r="J17">
        <v>3.57970198924798</v>
      </c>
      <c r="K17">
        <f t="shared" si="1"/>
        <v>1.9610801251932838E-15</v>
      </c>
      <c r="L17" s="3">
        <v>2334.440666</v>
      </c>
      <c r="M17">
        <f t="shared" si="2"/>
        <v>1.2049698740827987E-15</v>
      </c>
      <c r="N17">
        <f t="shared" si="3"/>
        <v>2740.6583495358477</v>
      </c>
      <c r="O17">
        <f t="shared" si="3"/>
        <v>3799.2860170220292</v>
      </c>
      <c r="P17">
        <f t="shared" si="4"/>
        <v>21945782.428019673</v>
      </c>
      <c r="Q17">
        <f t="shared" si="5"/>
        <v>-3.4532944019434172E-22</v>
      </c>
      <c r="T17">
        <f t="shared" si="6"/>
        <v>-2.0774949646597507E-19</v>
      </c>
      <c r="U17">
        <f t="shared" si="9"/>
        <v>-1.5505791760874502E-19</v>
      </c>
      <c r="V17">
        <f t="shared" si="10"/>
        <v>-3.0619001644325704E-19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3.4657137924451402</v>
      </c>
      <c r="J18">
        <v>3.5960668064607701</v>
      </c>
      <c r="K18">
        <f t="shared" si="1"/>
        <v>1.8840026657240341E-15</v>
      </c>
      <c r="L18" s="3">
        <v>2484.7751560000002</v>
      </c>
      <c r="M18">
        <f t="shared" si="2"/>
        <v>1.1865930563047511E-15</v>
      </c>
      <c r="N18">
        <f t="shared" si="3"/>
        <v>2922.225945832377</v>
      </c>
      <c r="O18">
        <f t="shared" si="3"/>
        <v>3945.1798514709621</v>
      </c>
      <c r="P18">
        <f t="shared" si="4"/>
        <v>24103848.538948372</v>
      </c>
      <c r="Q18">
        <f t="shared" si="5"/>
        <v>-3.254951673238732E-22</v>
      </c>
      <c r="T18">
        <f t="shared" si="6"/>
        <v>-2.2387214784011941E-19</v>
      </c>
      <c r="U18">
        <f t="shared" si="9"/>
        <v>-2.0522959909145588E-19</v>
      </c>
      <c r="V18">
        <f t="shared" si="10"/>
        <v>-3.134546493200361E-19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3.4928254112543402</v>
      </c>
      <c r="J19">
        <v>3.6113127726220999</v>
      </c>
      <c r="K19">
        <f t="shared" si="1"/>
        <v>1.8013756148555206E-15</v>
      </c>
      <c r="L19" s="3">
        <v>1813.0065179999999</v>
      </c>
      <c r="M19">
        <f t="shared" si="2"/>
        <v>7.9926514118344741E-16</v>
      </c>
      <c r="N19">
        <f t="shared" si="3"/>
        <v>3110.465661606956</v>
      </c>
      <c r="O19">
        <f t="shared" si="3"/>
        <v>4086.1355798197201</v>
      </c>
      <c r="P19">
        <f t="shared" si="4"/>
        <v>26371500.608704638</v>
      </c>
      <c r="Q19">
        <f t="shared" si="5"/>
        <v>-4.7961519254462685E-22</v>
      </c>
      <c r="T19">
        <f t="shared" si="6"/>
        <v>-3.7746278459698283E-19</v>
      </c>
      <c r="U19">
        <f t="shared" si="9"/>
        <v>-2.2662364352169705E-19</v>
      </c>
      <c r="V19">
        <f t="shared" si="10"/>
        <v>-5.0207938868595917E-19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3.5190095212995298</v>
      </c>
      <c r="J20">
        <v>3.62521438152051</v>
      </c>
      <c r="K20">
        <f t="shared" si="1"/>
        <v>1.7128961473637385E-15</v>
      </c>
      <c r="L20" s="3">
        <v>2435.926316</v>
      </c>
      <c r="M20">
        <f t="shared" si="2"/>
        <v>9.8896471836838966E-16</v>
      </c>
      <c r="N20">
        <f t="shared" si="3"/>
        <v>3303.7678400666136</v>
      </c>
      <c r="O20">
        <f t="shared" si="3"/>
        <v>4219.0471757396817</v>
      </c>
      <c r="P20">
        <f t="shared" si="4"/>
        <v>28715241.012175404</v>
      </c>
      <c r="Q20">
        <f t="shared" si="5"/>
        <v>-3.5675790416561179E-22</v>
      </c>
      <c r="T20">
        <f t="shared" si="6"/>
        <v>-3.2151828850676495E-19</v>
      </c>
      <c r="U20">
        <f t="shared" si="9"/>
        <v>-2.4885663639962491E-19</v>
      </c>
      <c r="V20">
        <f t="shared" si="10"/>
        <v>-4.0628195986545728E-19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3.5440500326373399</v>
      </c>
      <c r="J21">
        <v>3.6375016803036102</v>
      </c>
      <c r="K21">
        <f t="shared" si="1"/>
        <v>1.6183205155627445E-15</v>
      </c>
      <c r="L21" s="3">
        <v>1862.45171</v>
      </c>
      <c r="M21">
        <f t="shared" si="2"/>
        <v>6.9446103066478547E-16</v>
      </c>
      <c r="N21">
        <f t="shared" si="3"/>
        <v>3499.8548457540805</v>
      </c>
      <c r="O21">
        <f t="shared" si="3"/>
        <v>4340.1194285195061</v>
      </c>
      <c r="P21">
        <f t="shared" si="4"/>
        <v>31085620.595160801</v>
      </c>
      <c r="Q21">
        <f t="shared" si="5"/>
        <v>-4.710598703688182E-22</v>
      </c>
      <c r="R21">
        <f t="shared" ref="R21:R26" si="11">(Q21+Q22)*(H21-H22)/2</f>
        <v>-2.4938430901669703E-22</v>
      </c>
      <c r="T21">
        <f t="shared" si="6"/>
        <v>-4.8643157156149573E-19</v>
      </c>
      <c r="U21">
        <f t="shared" si="9"/>
        <v>-2.7437244285373278E-19</v>
      </c>
      <c r="V21">
        <f t="shared" si="10"/>
        <v>-5.8393864254161438E-19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3.5676817532710601</v>
      </c>
      <c r="J22">
        <v>3.6478460205590801</v>
      </c>
      <c r="K22">
        <f t="shared" si="1"/>
        <v>1.51749459348353E-15</v>
      </c>
      <c r="L22" s="3">
        <v>2340.2392300000001</v>
      </c>
      <c r="M22">
        <f t="shared" si="2"/>
        <v>7.989900797369617E-16</v>
      </c>
      <c r="N22">
        <f t="shared" si="3"/>
        <v>3695.5727259525756</v>
      </c>
      <c r="O22">
        <f t="shared" si="3"/>
        <v>4444.7365105611752</v>
      </c>
      <c r="P22">
        <f t="shared" si="4"/>
        <v>33412940.421120085</v>
      </c>
      <c r="Q22">
        <f t="shared" si="5"/>
        <v>-3.8121554406232633E-22</v>
      </c>
      <c r="R22">
        <f t="shared" si="11"/>
        <v>-2.0360419864825211E-22</v>
      </c>
      <c r="T22">
        <f t="shared" si="6"/>
        <v>-4.5124124499888489E-19</v>
      </c>
      <c r="U22">
        <f t="shared" si="9"/>
        <v>-2.5793199846313936E-19</v>
      </c>
      <c r="V22">
        <f t="shared" si="10"/>
        <v>-5.1460956440463974E-19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3.5895796850743298</v>
      </c>
      <c r="J23">
        <v>3.6558454110127201</v>
      </c>
      <c r="K23">
        <f t="shared" si="1"/>
        <v>1.4103917303700246E-15</v>
      </c>
      <c r="L23" s="3">
        <v>2499.0187879999999</v>
      </c>
      <c r="M23">
        <f t="shared" si="2"/>
        <v>7.7850940417749301E-16</v>
      </c>
      <c r="N23">
        <f t="shared" si="3"/>
        <v>3886.6880501162427</v>
      </c>
      <c r="O23">
        <f t="shared" si="3"/>
        <v>4527.3639775210031</v>
      </c>
      <c r="P23">
        <f t="shared" si="4"/>
        <v>35603368.583871201</v>
      </c>
      <c r="Q23">
        <f t="shared" si="5"/>
        <v>-3.5122635337005075E-22</v>
      </c>
      <c r="R23">
        <f t="shared" si="11"/>
        <v>-1.6168706595454085E-22</v>
      </c>
      <c r="T23">
        <f t="shared" si="6"/>
        <v>-4.7663845304823885E-19</v>
      </c>
      <c r="U23">
        <f t="shared" si="9"/>
        <v>-2.3315003812484755E-19</v>
      </c>
      <c r="V23">
        <f t="shared" si="10"/>
        <v>-5.1639466273403466E-19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3.6095259415197001</v>
      </c>
      <c r="J24">
        <v>3.6611336225678701</v>
      </c>
      <c r="K24">
        <f t="shared" si="1"/>
        <v>1.2975462526123772E-15</v>
      </c>
      <c r="L24" s="3">
        <v>3011.7047400000001</v>
      </c>
      <c r="M24">
        <f t="shared" si="2"/>
        <v>8.5271051350139809E-16</v>
      </c>
      <c r="N24">
        <f t="shared" si="3"/>
        <v>4069.3584040134137</v>
      </c>
      <c r="O24">
        <f t="shared" si="3"/>
        <v>4582.8286827561515</v>
      </c>
      <c r="P24">
        <f t="shared" si="4"/>
        <v>37561996.555807084</v>
      </c>
      <c r="Q24">
        <f t="shared" si="5"/>
        <v>-2.6102752683723394E-22</v>
      </c>
      <c r="R24">
        <f t="shared" si="11"/>
        <v>-8.3258851573442807E-23</v>
      </c>
      <c r="T24">
        <f t="shared" si="6"/>
        <v>-4.0622137664616798E-19</v>
      </c>
      <c r="U24">
        <f t="shared" si="9"/>
        <v>-1.3355632556083675E-19</v>
      </c>
      <c r="V24">
        <f t="shared" si="10"/>
        <v>-4.1809892016290691E-19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3.6277026171675599</v>
      </c>
      <c r="J25">
        <v>3.6634604070411299</v>
      </c>
      <c r="K25">
        <f t="shared" si="1"/>
        <v>1.1790113990752781E-15</v>
      </c>
      <c r="L25" s="3">
        <v>4184.6954219999998</v>
      </c>
      <c r="M25">
        <f t="shared" si="2"/>
        <v>1.070832271212612E-15</v>
      </c>
      <c r="N25">
        <f t="shared" si="3"/>
        <v>4243.2890553237457</v>
      </c>
      <c r="O25">
        <f t="shared" si="3"/>
        <v>4607.4476244623111</v>
      </c>
      <c r="P25">
        <f t="shared" si="4"/>
        <v>39234075.619193681</v>
      </c>
      <c r="Q25">
        <f t="shared" si="5"/>
        <v>-6.7604214127608149E-23</v>
      </c>
      <c r="R25">
        <f t="shared" si="11"/>
        <v>-3.1657124556936877E-23</v>
      </c>
      <c r="T25">
        <f t="shared" si="6"/>
        <v>-1.2093996363737917E-19</v>
      </c>
      <c r="U25">
        <f t="shared" si="9"/>
        <v>-6.0810218061752073E-20</v>
      </c>
      <c r="V25">
        <f t="shared" si="10"/>
        <v>-1.1825233082004628E-19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3.6435815384281001</v>
      </c>
      <c r="J26">
        <v>3.6625082695128999</v>
      </c>
      <c r="K26">
        <f t="shared" si="1"/>
        <v>1.0602693471736542E-15</v>
      </c>
      <c r="L26" s="3">
        <v>4163.146804</v>
      </c>
      <c r="M26">
        <f t="shared" si="2"/>
        <v>9.6012916487187936E-16</v>
      </c>
      <c r="N26">
        <f t="shared" si="3"/>
        <v>4401.3057422880793</v>
      </c>
      <c r="O26">
        <f t="shared" si="3"/>
        <v>4597.3574239401232</v>
      </c>
      <c r="P26">
        <f t="shared" si="4"/>
        <v>40507187.520555384</v>
      </c>
      <c r="Q26">
        <f t="shared" si="5"/>
        <v>-6.7106954199782885E-23</v>
      </c>
      <c r="R26">
        <f t="shared" si="11"/>
        <v>-3.4666927983530197E-23</v>
      </c>
      <c r="T26">
        <f t="shared" si="6"/>
        <v>-1.3782692173177875E-19</v>
      </c>
      <c r="U26">
        <f t="shared" si="9"/>
        <v>-7.7358516533226757E-20</v>
      </c>
      <c r="V26">
        <f t="shared" si="10"/>
        <v>-1.2802581120060769E-19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3.6577837213585398</v>
      </c>
      <c r="J27">
        <v>3.6579507801612001</v>
      </c>
      <c r="K27">
        <f t="shared" si="1"/>
        <v>9.3914499593352498E-16</v>
      </c>
      <c r="L27" s="3">
        <v>3968.4885840000002</v>
      </c>
      <c r="M27">
        <f t="shared" si="2"/>
        <v>8.1923218113043305E-16</v>
      </c>
      <c r="N27">
        <f t="shared" si="3"/>
        <v>4547.615325171826</v>
      </c>
      <c r="O27">
        <f t="shared" si="3"/>
        <v>4549.3649797059597</v>
      </c>
      <c r="P27">
        <f t="shared" si="4"/>
        <v>41377526.864312664</v>
      </c>
      <c r="Q27">
        <f t="shared" si="5"/>
        <v>-8.6968281282573475E-23</v>
      </c>
      <c r="R27">
        <f>(Q27+Q28)*(H27-H28)/2</f>
        <v>-3.168670185070883E-23</v>
      </c>
      <c r="T27">
        <f t="shared" si="6"/>
        <v>-2.0598870730478447E-19</v>
      </c>
      <c r="U27">
        <f t="shared" si="9"/>
        <v>-7.9991969605132725E-20</v>
      </c>
      <c r="V27">
        <f t="shared" si="10"/>
        <v>-1.817734690568074E-19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3.6703722966122898</v>
      </c>
      <c r="J28">
        <v>3.6492369539819598</v>
      </c>
      <c r="K28">
        <f t="shared" si="1"/>
        <v>8.174138222319149E-16</v>
      </c>
      <c r="L28" s="3">
        <v>4043.135088</v>
      </c>
      <c r="M28">
        <f t="shared" si="2"/>
        <v>7.4117928925382838E-16</v>
      </c>
      <c r="N28">
        <f t="shared" si="3"/>
        <v>4681.3627663615289</v>
      </c>
      <c r="O28">
        <f t="shared" si="3"/>
        <v>4458.9946778049143</v>
      </c>
      <c r="P28">
        <f t="shared" si="4"/>
        <v>41797790.88696862</v>
      </c>
      <c r="Q28">
        <f t="shared" si="5"/>
        <v>-6.0411727325374682E-23</v>
      </c>
      <c r="R28">
        <f t="shared" ref="R28:R37" si="12">(Q28+Q29)*(H28-H29)/2</f>
        <v>1.2846567337509605E-23</v>
      </c>
      <c r="T28">
        <f t="shared" si="6"/>
        <v>-1.6606696527722843E-19</v>
      </c>
      <c r="U28">
        <f t="shared" si="9"/>
        <v>4.7194607930663954E-20</v>
      </c>
      <c r="V28">
        <f t="shared" si="10"/>
        <v>-1.3921753394571541E-19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3.6815051751610901</v>
      </c>
      <c r="J29">
        <v>3.63568047457384</v>
      </c>
      <c r="K29">
        <f t="shared" si="1"/>
        <v>6.970314494876406E-16</v>
      </c>
      <c r="L29" s="3">
        <v>5195.0040859999999</v>
      </c>
      <c r="M29">
        <f t="shared" si="2"/>
        <v>8.3783363739104843E-16</v>
      </c>
      <c r="N29">
        <f t="shared" si="3"/>
        <v>4802.9180348220852</v>
      </c>
      <c r="O29">
        <f t="shared" si="3"/>
        <v>4321.9573272739108</v>
      </c>
      <c r="P29">
        <f t="shared" si="4"/>
        <v>41747336.78799589</v>
      </c>
      <c r="Q29">
        <f t="shared" si="5"/>
        <v>1.2307790945956786E-22</v>
      </c>
      <c r="R29">
        <f t="shared" si="12"/>
        <v>1.1712669267299505E-22</v>
      </c>
      <c r="T29">
        <f t="shared" si="6"/>
        <v>3.9628456493900374E-19</v>
      </c>
      <c r="U29">
        <f t="shared" si="9"/>
        <v>4.3325280771536314E-19</v>
      </c>
      <c r="V29">
        <f t="shared" si="10"/>
        <v>3.1560323632530857E-19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3.6914999541773099</v>
      </c>
      <c r="J30">
        <v>3.61640926953178</v>
      </c>
      <c r="K30">
        <f t="shared" si="1"/>
        <v>5.8009673503196079E-16</v>
      </c>
      <c r="L30" s="3">
        <v>7633.3159240000005</v>
      </c>
      <c r="M30">
        <f t="shared" si="2"/>
        <v>1.0710367891682043E-15</v>
      </c>
      <c r="N30">
        <f t="shared" si="3"/>
        <v>4914.733283435984</v>
      </c>
      <c r="O30">
        <f t="shared" si="3"/>
        <v>4134.369323035884</v>
      </c>
      <c r="P30">
        <f t="shared" si="4"/>
        <v>41247612.946573645</v>
      </c>
      <c r="Q30">
        <f t="shared" si="5"/>
        <v>4.7757179655579116E-22</v>
      </c>
      <c r="R30">
        <f t="shared" si="12"/>
        <v>1.7563062057312649E-22</v>
      </c>
      <c r="T30">
        <f t="shared" si="6"/>
        <v>1.8255247053961911E-18</v>
      </c>
      <c r="U30">
        <f t="shared" si="9"/>
        <v>7.4192065692685311E-19</v>
      </c>
      <c r="V30">
        <f t="shared" si="10"/>
        <v>1.3811651429487797E-18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3.7009501384204602</v>
      </c>
      <c r="J31">
        <v>3.5902885406664602</v>
      </c>
      <c r="K31">
        <f t="shared" si="1"/>
        <v>4.6879956848735598E-16</v>
      </c>
      <c r="L31" s="3">
        <v>7487.0544620000001</v>
      </c>
      <c r="M31">
        <f t="shared" si="2"/>
        <v>9.0159118077370226E-16</v>
      </c>
      <c r="N31">
        <f t="shared" si="3"/>
        <v>5022.8491861423936</v>
      </c>
      <c r="O31">
        <f t="shared" si="3"/>
        <v>3893.0370836312768</v>
      </c>
      <c r="P31">
        <f t="shared" si="4"/>
        <v>40384751.681259625</v>
      </c>
      <c r="Q31">
        <f t="shared" si="5"/>
        <v>4.7178290924489339E-22</v>
      </c>
      <c r="R31">
        <f t="shared" si="12"/>
        <v>2.2541861663494482E-22</v>
      </c>
      <c r="T31">
        <f t="shared" si="6"/>
        <v>2.1848572239381541E-18</v>
      </c>
      <c r="U31">
        <f t="shared" si="9"/>
        <v>1.2094430050203284E-18</v>
      </c>
      <c r="V31">
        <f t="shared" si="10"/>
        <v>1.5703792937823943E-18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3.7109440870861898</v>
      </c>
      <c r="J32">
        <v>3.5557983624783498</v>
      </c>
      <c r="K32">
        <f t="shared" si="1"/>
        <v>3.6535142947741007E-16</v>
      </c>
      <c r="L32" s="3">
        <v>10155.571959999999</v>
      </c>
      <c r="M32">
        <f t="shared" si="2"/>
        <v>1.031850636136536E-15</v>
      </c>
      <c r="N32">
        <f t="shared" si="3"/>
        <v>5139.7747568220266</v>
      </c>
      <c r="O32">
        <f t="shared" si="3"/>
        <v>3595.8234678606559</v>
      </c>
      <c r="P32">
        <f t="shared" si="4"/>
        <v>39347230.962882355</v>
      </c>
      <c r="Q32">
        <f t="shared" si="5"/>
        <v>8.1632347152621868E-22</v>
      </c>
      <c r="R32">
        <f t="shared" si="12"/>
        <v>5.2617863639450039E-22</v>
      </c>
      <c r="T32">
        <f t="shared" si="6"/>
        <v>4.7262456618922872E-18</v>
      </c>
      <c r="U32">
        <f t="shared" si="9"/>
        <v>3.7599908092339225E-18</v>
      </c>
      <c r="V32">
        <f t="shared" si="10"/>
        <v>3.2271666568161835E-18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3.72350399898365</v>
      </c>
      <c r="J33">
        <v>3.5108328073385899</v>
      </c>
      <c r="K33">
        <f t="shared" si="1"/>
        <v>2.7189927523592594E-16</v>
      </c>
      <c r="L33" s="3">
        <v>23933.523560000001</v>
      </c>
      <c r="M33">
        <f t="shared" si="2"/>
        <v>2.0071594938735458E-15</v>
      </c>
      <c r="N33">
        <f t="shared" si="3"/>
        <v>5290.5886876129125</v>
      </c>
      <c r="O33">
        <f t="shared" si="3"/>
        <v>3242.1477862964198</v>
      </c>
      <c r="P33">
        <f t="shared" si="4"/>
        <v>38501850.929684497</v>
      </c>
      <c r="Q33">
        <f t="shared" si="5"/>
        <v>2.3726379611677245E-21</v>
      </c>
      <c r="R33">
        <f t="shared" si="12"/>
        <v>6.6493987426933247E-22</v>
      </c>
      <c r="T33">
        <f t="shared" si="6"/>
        <v>1.8061577424373921E-17</v>
      </c>
      <c r="U33">
        <f t="shared" si="9"/>
        <v>6.0129216908361882E-18</v>
      </c>
      <c r="V33">
        <f t="shared" si="10"/>
        <v>1.1716135421769703E-17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3.7422007996258202</v>
      </c>
      <c r="J34">
        <v>3.4538133220427198</v>
      </c>
      <c r="K34">
        <f t="shared" si="1"/>
        <v>1.8953335551543154E-16</v>
      </c>
      <c r="L34" s="3">
        <v>20617.535039999999</v>
      </c>
      <c r="M34">
        <f t="shared" si="2"/>
        <v>1.374387101684161E-15</v>
      </c>
      <c r="N34">
        <f t="shared" si="3"/>
        <v>5523.3275584500507</v>
      </c>
      <c r="O34">
        <f t="shared" si="3"/>
        <v>2843.2387016727062</v>
      </c>
      <c r="P34">
        <f t="shared" si="4"/>
        <v>38591153.632623293</v>
      </c>
      <c r="Q34">
        <f t="shared" si="5"/>
        <v>1.7832362530156029E-21</v>
      </c>
      <c r="R34">
        <f t="shared" si="12"/>
        <v>8.5710104667102541E-22</v>
      </c>
      <c r="T34">
        <f t="shared" si="6"/>
        <v>1.9519183143352251E-17</v>
      </c>
      <c r="U34">
        <f t="shared" si="9"/>
        <v>1.30688395880219E-17</v>
      </c>
      <c r="V34">
        <f t="shared" si="10"/>
        <v>1.2028568573337953E-17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3.7689246821407001</v>
      </c>
      <c r="J35">
        <v>3.4031202790214299</v>
      </c>
      <c r="K35">
        <f t="shared" si="1"/>
        <v>1.2784942433526461E-16</v>
      </c>
      <c r="L35" s="3">
        <v>49198.606599999999</v>
      </c>
      <c r="M35">
        <f t="shared" si="2"/>
        <v>2.486172742727544E-15</v>
      </c>
      <c r="N35">
        <f t="shared" si="3"/>
        <v>5873.8747556483886</v>
      </c>
      <c r="O35">
        <f t="shared" si="3"/>
        <v>2529.9985893202529</v>
      </c>
      <c r="P35">
        <f t="shared" si="4"/>
        <v>40903297.507005885</v>
      </c>
      <c r="Q35">
        <f t="shared" si="5"/>
        <v>3.9307707247912129E-21</v>
      </c>
      <c r="R35">
        <f t="shared" si="12"/>
        <v>1.4060686598400052E-21</v>
      </c>
      <c r="T35">
        <f t="shared" si="6"/>
        <v>6.7606414110126782E-17</v>
      </c>
      <c r="U35">
        <f t="shared" si="9"/>
        <v>3.3361842144880436E-17</v>
      </c>
      <c r="V35">
        <f t="shared" si="10"/>
        <v>3.9578908617445945E-17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3.8072508941790302</v>
      </c>
      <c r="J36">
        <v>3.4173093954303102</v>
      </c>
      <c r="K36">
        <f t="shared" si="1"/>
        <v>9.1904714023611057E-17</v>
      </c>
      <c r="L36" s="3">
        <v>82191.740260000006</v>
      </c>
      <c r="M36">
        <f t="shared" si="2"/>
        <v>2.8897253548390891E-15</v>
      </c>
      <c r="N36">
        <f t="shared" si="3"/>
        <v>6415.8011370994091</v>
      </c>
      <c r="O36">
        <f t="shared" si="3"/>
        <v>2614.022945484674</v>
      </c>
      <c r="P36">
        <f t="shared" si="4"/>
        <v>47995620.190326437</v>
      </c>
      <c r="Q36">
        <f t="shared" si="5"/>
        <v>5.901877246117952E-21</v>
      </c>
      <c r="R36">
        <f t="shared" si="12"/>
        <v>2.0803683437986407E-21</v>
      </c>
      <c r="T36">
        <f t="shared" si="6"/>
        <v>1.6569318130861844E-16</v>
      </c>
      <c r="U36">
        <f t="shared" si="9"/>
        <v>7.341229867790727E-17</v>
      </c>
      <c r="V36">
        <f t="shared" si="10"/>
        <v>9.2151870157834994E-17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3.8597571185319</v>
      </c>
      <c r="J37">
        <v>3.7195183631735098</v>
      </c>
      <c r="K37">
        <f t="shared" si="1"/>
        <v>1.0795186332691286E-16</v>
      </c>
      <c r="L37" s="3">
        <v>111068.8394</v>
      </c>
      <c r="M37">
        <f t="shared" si="2"/>
        <v>2.2871993218483519E-15</v>
      </c>
      <c r="N37">
        <f t="shared" si="3"/>
        <v>7240.3092873112419</v>
      </c>
      <c r="O37">
        <f t="shared" si="3"/>
        <v>5242.2576625714009</v>
      </c>
      <c r="P37">
        <f t="shared" si="4"/>
        <v>79903343.976713985</v>
      </c>
      <c r="Q37">
        <f t="shared" si="5"/>
        <v>9.454511274051382E-21</v>
      </c>
      <c r="R37">
        <f t="shared" si="12"/>
        <v>8.1321012546733419E-21</v>
      </c>
      <c r="T37">
        <f t="shared" si="6"/>
        <v>3.7620498014781929E-16</v>
      </c>
      <c r="U37">
        <f t="shared" si="9"/>
        <v>2.072319485687481E-15</v>
      </c>
      <c r="V37">
        <f t="shared" si="10"/>
        <v>1.9876854605475561E-16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3.7824845857783198</v>
      </c>
      <c r="J38">
        <v>3.0122996878725399</v>
      </c>
      <c r="K38">
        <f t="shared" si="1"/>
        <v>6.9396125735280399E-18</v>
      </c>
      <c r="L38" s="3">
        <v>1449159.716</v>
      </c>
      <c r="M38">
        <f t="shared" si="2"/>
        <v>9.7757883489027873E-15</v>
      </c>
      <c r="N38">
        <f t="shared" si="3"/>
        <v>6060.1669106336922</v>
      </c>
      <c r="O38">
        <f t="shared" si="3"/>
        <v>1028.7259326080496</v>
      </c>
      <c r="P38">
        <f t="shared" si="4"/>
        <v>37783900.029159814</v>
      </c>
      <c r="Q38">
        <f t="shared" si="5"/>
        <v>5.3689784337842319E-20</v>
      </c>
      <c r="R38" s="6">
        <f>SUM(R28:R37)</f>
        <v>1.4197780312865421E-20</v>
      </c>
      <c r="T38">
        <f t="shared" si="6"/>
        <v>1.5714981062492541E-14</v>
      </c>
      <c r="V38">
        <f t="shared" si="10"/>
        <v>7.8878852914332488E-15</v>
      </c>
      <c r="W38" s="11">
        <v>0.25096706321395201</v>
      </c>
    </row>
    <row r="39" spans="4:23">
      <c r="U39">
        <f>SUM(U28:U38)</f>
        <v>2.2043671896759538E-15</v>
      </c>
      <c r="V39">
        <f>SUM(V28:V38)</f>
        <v>8.2484844170543203E-15</v>
      </c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3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34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0.15997239999999999</v>
      </c>
      <c r="C3">
        <v>-7.8894019999999996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8.5132750000000001</v>
      </c>
      <c r="C4">
        <v>11.19172</v>
      </c>
      <c r="D4" s="4"/>
      <c r="E4" s="1"/>
      <c r="F4" s="2"/>
      <c r="G4">
        <f>LOG10(H4)</f>
        <v>1.3659482428254754</v>
      </c>
      <c r="H4">
        <v>23.224599999999999</v>
      </c>
      <c r="I4">
        <v>2.8351665525665402</v>
      </c>
      <c r="J4">
        <v>3.0114786062616301</v>
      </c>
      <c r="K4">
        <f>10^J4*1.38*10^-23*310*4*PI()*H4</f>
        <v>1.2819689112957242E-15</v>
      </c>
      <c r="L4" s="3">
        <v>1033.26</v>
      </c>
      <c r="M4">
        <f>L4*1.38*10^-23*310*4*PI()*H4</f>
        <v>1.2900558254004456E-15</v>
      </c>
      <c r="N4">
        <f>10^I4</f>
        <v>684.17397869358763</v>
      </c>
      <c r="O4">
        <f>10^J4</f>
        <v>1026.7828501718129</v>
      </c>
      <c r="P4">
        <f>N4^2+O4^2</f>
        <v>1522377.0545283654</v>
      </c>
      <c r="Q4">
        <f>O4/2/PI()/H4/P4*(M4-K4)/2/PI()</f>
        <v>5.948825468234016E-24</v>
      </c>
      <c r="T4">
        <f>(M4-K4)/(2*PI()*H4)^2</f>
        <v>3.7977520593090699E-22</v>
      </c>
      <c r="W4" s="11">
        <v>1.4355363774452501</v>
      </c>
    </row>
    <row r="5" spans="1:23">
      <c r="A5">
        <v>12000</v>
      </c>
      <c r="B5">
        <v>19.960080000000001</v>
      </c>
      <c r="C5">
        <v>28.951820000000001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2.8662506409317299</v>
      </c>
      <c r="J5">
        <v>3.0339638569246801</v>
      </c>
      <c r="K5">
        <f t="shared" ref="K5:K38" si="1">10^J5*1.38*10^-23*310*4*PI()*H5</f>
        <v>1.2687228557754539E-15</v>
      </c>
      <c r="L5" s="3">
        <v>902.84100000000001</v>
      </c>
      <c r="M5">
        <f t="shared" ref="M5:M38" si="2">L5*1.38*10^-23*310*4*PI()*H5</f>
        <v>1.0592883107287264E-15</v>
      </c>
      <c r="N5">
        <f t="shared" ref="N5:O38" si="3">10^I5</f>
        <v>734.9378946691844</v>
      </c>
      <c r="O5">
        <f t="shared" si="3"/>
        <v>1081.3439553988496</v>
      </c>
      <c r="P5">
        <f t="shared" ref="P5:P38" si="4">N5^2+O5^2</f>
        <v>1709438.4588984025</v>
      </c>
      <c r="Q5">
        <f t="shared" ref="Q5:Q38" si="5">O5/2/PI()/H5/P5*(M5-K5)/2/PI()</f>
        <v>-1.5376118060584927E-22</v>
      </c>
      <c r="T5">
        <f t="shared" ref="T5:T38" si="6">(M5-K5)/(2*PI()*H5)^2</f>
        <v>-1.1137406112820362E-20</v>
      </c>
      <c r="W5" s="11">
        <v>1.36375955363524</v>
      </c>
    </row>
    <row r="6" spans="1:23">
      <c r="A6">
        <v>4800</v>
      </c>
      <c r="B6">
        <v>38.229610000000001</v>
      </c>
      <c r="C6">
        <v>49.637949999999996</v>
      </c>
      <c r="D6" s="4"/>
      <c r="E6" s="1"/>
      <c r="F6" s="2"/>
      <c r="G6">
        <f t="shared" si="0"/>
        <v>1.3116542796855051</v>
      </c>
      <c r="H6">
        <v>20.4953</v>
      </c>
      <c r="I6">
        <v>2.8975681024634001</v>
      </c>
      <c r="J6">
        <v>3.0565497902896399</v>
      </c>
      <c r="K6">
        <f t="shared" si="1"/>
        <v>1.2550317541132415E-15</v>
      </c>
      <c r="L6" s="3">
        <v>910.92600000000004</v>
      </c>
      <c r="M6">
        <f t="shared" si="2"/>
        <v>1.003663249129151E-15</v>
      </c>
      <c r="N6">
        <f t="shared" si="3"/>
        <v>789.8927041198923</v>
      </c>
      <c r="O6">
        <f t="shared" si="3"/>
        <v>1139.0683644532319</v>
      </c>
      <c r="P6">
        <f t="shared" si="4"/>
        <v>1921407.2229199964</v>
      </c>
      <c r="Q6">
        <f t="shared" si="5"/>
        <v>-1.841735320911372E-22</v>
      </c>
      <c r="T6">
        <f t="shared" si="6"/>
        <v>-1.5158023153049601E-20</v>
      </c>
      <c r="W6" s="11">
        <v>1.2955715712626199</v>
      </c>
    </row>
    <row r="7" spans="1:23">
      <c r="A7">
        <v>1200</v>
      </c>
      <c r="B7">
        <v>84.264430000000004</v>
      </c>
      <c r="C7">
        <v>110.1561</v>
      </c>
      <c r="D7" s="4"/>
      <c r="E7" s="1"/>
      <c r="F7" s="2"/>
      <c r="G7">
        <f t="shared" si="0"/>
        <v>1.2840267085035566</v>
      </c>
      <c r="H7">
        <v>19.232099999999999</v>
      </c>
      <c r="I7">
        <v>2.9290688921413999</v>
      </c>
      <c r="J7">
        <v>3.0791514655101602</v>
      </c>
      <c r="K7">
        <f t="shared" si="1"/>
        <v>1.2405915486513392E-15</v>
      </c>
      <c r="L7" s="3">
        <v>1129.3499999999999</v>
      </c>
      <c r="M7">
        <f t="shared" si="2"/>
        <v>1.1676317855849444E-15</v>
      </c>
      <c r="N7">
        <f t="shared" si="3"/>
        <v>849.31519123492899</v>
      </c>
      <c r="O7">
        <f t="shared" si="3"/>
        <v>1199.9177161552727</v>
      </c>
      <c r="P7">
        <f t="shared" si="4"/>
        <v>2161138.81960571</v>
      </c>
      <c r="Q7">
        <f t="shared" si="5"/>
        <v>-5.335385090141082E-23</v>
      </c>
      <c r="T7">
        <f t="shared" si="6"/>
        <v>-4.996550270770353E-21</v>
      </c>
      <c r="W7" s="11">
        <v>1.2307929882431701</v>
      </c>
    </row>
    <row r="8" spans="1:23">
      <c r="A8">
        <v>340</v>
      </c>
      <c r="B8">
        <v>186.084</v>
      </c>
      <c r="C8">
        <v>193.66669999999999</v>
      </c>
      <c r="D8" s="4"/>
      <c r="E8" s="1"/>
      <c r="F8" s="2"/>
      <c r="G8">
        <f t="shared" si="0"/>
        <v>1.2560463071607584</v>
      </c>
      <c r="H8">
        <v>18.0321</v>
      </c>
      <c r="I8">
        <v>2.96069161746771</v>
      </c>
      <c r="J8">
        <v>3.1016719541993898</v>
      </c>
      <c r="K8">
        <f t="shared" si="1"/>
        <v>1.225092569084217E-15</v>
      </c>
      <c r="L8" s="3">
        <v>936.36800000000005</v>
      </c>
      <c r="M8">
        <f t="shared" si="2"/>
        <v>9.0770246504064398E-16</v>
      </c>
      <c r="N8">
        <f t="shared" si="3"/>
        <v>913.4643810598659</v>
      </c>
      <c r="O8">
        <f t="shared" si="3"/>
        <v>1263.7813853208884</v>
      </c>
      <c r="P8">
        <f t="shared" si="4"/>
        <v>2431560.5653486676</v>
      </c>
      <c r="Q8">
        <f t="shared" si="5"/>
        <v>-2.3172569883038726E-22</v>
      </c>
      <c r="T8">
        <f t="shared" si="6"/>
        <v>-2.4725269309063536E-20</v>
      </c>
      <c r="W8" s="11">
        <v>1.16925333459751</v>
      </c>
    </row>
    <row r="9" spans="1:23">
      <c r="A9">
        <v>94</v>
      </c>
      <c r="B9">
        <v>412.10820000000001</v>
      </c>
      <c r="C9">
        <v>442.30090000000001</v>
      </c>
      <c r="D9" s="4"/>
      <c r="F9" s="2"/>
      <c r="G9">
        <f t="shared" si="0"/>
        <v>1.22768107275287</v>
      </c>
      <c r="H9">
        <v>16.891999999999999</v>
      </c>
      <c r="I9">
        <v>2.9923773938167302</v>
      </c>
      <c r="J9">
        <v>3.1240116276682599</v>
      </c>
      <c r="K9">
        <f t="shared" si="1"/>
        <v>1.2082125559495841E-15</v>
      </c>
      <c r="L9" s="3">
        <v>1310.82</v>
      </c>
      <c r="M9">
        <f t="shared" si="2"/>
        <v>1.1903502735146109E-15</v>
      </c>
      <c r="N9">
        <f t="shared" si="3"/>
        <v>982.60143447935945</v>
      </c>
      <c r="O9">
        <f t="shared" si="3"/>
        <v>1330.4900396365506</v>
      </c>
      <c r="P9">
        <f t="shared" si="4"/>
        <v>2735709.3246129649</v>
      </c>
      <c r="Q9">
        <f t="shared" si="5"/>
        <v>-1.3026802221486447E-23</v>
      </c>
      <c r="T9">
        <f t="shared" si="6"/>
        <v>-1.585678252275181E-21</v>
      </c>
      <c r="W9" s="11">
        <v>1.1107906638458001</v>
      </c>
    </row>
    <row r="10" spans="1:23">
      <c r="A10">
        <v>24</v>
      </c>
      <c r="B10">
        <v>646.46630000000005</v>
      </c>
      <c r="C10">
        <v>920.31569999999999</v>
      </c>
      <c r="D10" s="4">
        <f>LOG10(A10)</f>
        <v>1.3802112417116059</v>
      </c>
      <c r="E10" s="4">
        <f t="shared" ref="E10:F15" si="7">LOG10(B10)</f>
        <v>2.810545890228771</v>
      </c>
      <c r="F10" s="4">
        <f t="shared" si="7"/>
        <v>2.9639368308771576</v>
      </c>
      <c r="G10">
        <f t="shared" si="0"/>
        <v>1.1989043994567323</v>
      </c>
      <c r="H10">
        <v>15.808999999999999</v>
      </c>
      <c r="I10">
        <v>3.0240526827123402</v>
      </c>
      <c r="J10">
        <v>3.1460552263692101</v>
      </c>
      <c r="K10">
        <f t="shared" si="1"/>
        <v>1.1896255143257507E-15</v>
      </c>
      <c r="L10" s="3">
        <v>1290.8399999999999</v>
      </c>
      <c r="M10">
        <f t="shared" si="2"/>
        <v>1.0970526185576651E-15</v>
      </c>
      <c r="N10">
        <f t="shared" si="3"/>
        <v>1056.9457157468287</v>
      </c>
      <c r="O10">
        <f t="shared" si="3"/>
        <v>1399.7653101919414</v>
      </c>
      <c r="P10">
        <f t="shared" si="4"/>
        <v>3076477.1696523177</v>
      </c>
      <c r="Q10">
        <f t="shared" si="5"/>
        <v>-6.7487174017742599E-23</v>
      </c>
      <c r="T10">
        <f t="shared" si="6"/>
        <v>-9.3824295792187661E-21</v>
      </c>
      <c r="W10" s="11">
        <v>1.05525112683278</v>
      </c>
    </row>
    <row r="11" spans="1:23">
      <c r="A11">
        <v>6</v>
      </c>
      <c r="B11">
        <v>2488.8580000000002</v>
      </c>
      <c r="C11">
        <v>2684.5160000000001</v>
      </c>
      <c r="D11" s="4">
        <f t="shared" ref="D11:D15" si="8">LOG10(A11)</f>
        <v>0.77815125038364363</v>
      </c>
      <c r="E11" s="4">
        <f t="shared" si="7"/>
        <v>3.3960001189566604</v>
      </c>
      <c r="F11" s="4">
        <f t="shared" si="7"/>
        <v>3.4288659967481308</v>
      </c>
      <c r="G11">
        <f t="shared" si="0"/>
        <v>1.1696773724418428</v>
      </c>
      <c r="H11">
        <v>14.780099999999999</v>
      </c>
      <c r="I11">
        <v>3.0556475171658399</v>
      </c>
      <c r="J11">
        <v>3.1676837610085502</v>
      </c>
      <c r="K11">
        <f t="shared" si="1"/>
        <v>1.1689926423253856E-15</v>
      </c>
      <c r="L11" s="3">
        <v>1121.8900000000001</v>
      </c>
      <c r="M11">
        <f t="shared" si="2"/>
        <v>8.9141162535157591E-16</v>
      </c>
      <c r="N11">
        <f t="shared" si="3"/>
        <v>1136.704337402748</v>
      </c>
      <c r="O11">
        <f t="shared" si="3"/>
        <v>1471.2408030141789</v>
      </c>
      <c r="P11">
        <f t="shared" si="4"/>
        <v>3456646.2511240263</v>
      </c>
      <c r="Q11">
        <f t="shared" si="5"/>
        <v>-2.0247969489934783E-22</v>
      </c>
      <c r="T11">
        <f t="shared" si="6"/>
        <v>-3.2186613200907301E-20</v>
      </c>
      <c r="U11">
        <f>(T11+T12)*(H11-H12)/2</f>
        <v>-3.2610221457319084E-20</v>
      </c>
      <c r="V11">
        <f>T11*W11*2</f>
        <v>-6.4533423479802136E-20</v>
      </c>
      <c r="W11" s="11">
        <v>1.0024885668614401</v>
      </c>
    </row>
    <row r="12" spans="1:23">
      <c r="A12">
        <v>1.6</v>
      </c>
      <c r="B12">
        <v>2706.3045000000002</v>
      </c>
      <c r="C12">
        <v>986.13300000000004</v>
      </c>
      <c r="D12" s="4">
        <f t="shared" si="8"/>
        <v>0.20411998265592479</v>
      </c>
      <c r="E12" s="4">
        <f t="shared" si="7"/>
        <v>3.4323766596783871</v>
      </c>
      <c r="F12" s="4">
        <f t="shared" si="7"/>
        <v>2.9939354922949502</v>
      </c>
      <c r="G12">
        <f t="shared" si="0"/>
        <v>1.1399640487494762</v>
      </c>
      <c r="H12">
        <v>13.8027</v>
      </c>
      <c r="I12">
        <v>3.0870768067372301</v>
      </c>
      <c r="J12">
        <v>3.18876032983444</v>
      </c>
      <c r="K12">
        <f t="shared" si="1"/>
        <v>1.1459746819078667E-15</v>
      </c>
      <c r="L12" s="3">
        <v>1194.28</v>
      </c>
      <c r="M12">
        <f t="shared" si="2"/>
        <v>8.8617777208277082E-16</v>
      </c>
      <c r="N12">
        <f t="shared" si="3"/>
        <v>1222.0157594893033</v>
      </c>
      <c r="O12">
        <f t="shared" si="3"/>
        <v>1544.4019092154522</v>
      </c>
      <c r="P12">
        <f t="shared" si="4"/>
        <v>3878499.7736285524</v>
      </c>
      <c r="Q12">
        <f t="shared" si="5"/>
        <v>-1.8984831851670538E-22</v>
      </c>
      <c r="T12">
        <f t="shared" si="6"/>
        <v>-3.4541893975927378E-20</v>
      </c>
      <c r="U12">
        <f t="shared" ref="U12:U37" si="9">(T12+T13)*(H12-H13)/2</f>
        <v>-3.6193813006960226E-20</v>
      </c>
      <c r="V12">
        <f t="shared" ref="V12:V38" si="10">T12*W12*2</f>
        <v>-6.5792921960137942E-20</v>
      </c>
      <c r="W12" s="11">
        <v>0.95236413507015205</v>
      </c>
    </row>
    <row r="13" spans="1:23">
      <c r="A13">
        <v>0.5</v>
      </c>
      <c r="B13">
        <v>3898.1970000000001</v>
      </c>
      <c r="C13">
        <v>1221.2502999999999</v>
      </c>
      <c r="D13" s="4">
        <f t="shared" si="8"/>
        <v>-0.3010299956639812</v>
      </c>
      <c r="E13" s="4">
        <f t="shared" si="7"/>
        <v>3.590863782921947</v>
      </c>
      <c r="F13" s="4">
        <f t="shared" si="7"/>
        <v>3.0868046834112337</v>
      </c>
      <c r="G13">
        <f t="shared" si="0"/>
        <v>1.10972025158662</v>
      </c>
      <c r="H13">
        <v>12.8742</v>
      </c>
      <c r="I13">
        <v>3.11825040479073</v>
      </c>
      <c r="J13">
        <v>3.2091357122448398</v>
      </c>
      <c r="K13">
        <f t="shared" si="1"/>
        <v>1.1202284758217151E-15</v>
      </c>
      <c r="L13" s="3">
        <v>1208.08</v>
      </c>
      <c r="M13">
        <f t="shared" si="2"/>
        <v>8.3611610817001652E-16</v>
      </c>
      <c r="N13">
        <f t="shared" si="3"/>
        <v>1312.9567032140492</v>
      </c>
      <c r="O13">
        <f t="shared" si="3"/>
        <v>1618.5857488533293</v>
      </c>
      <c r="P13">
        <f t="shared" si="4"/>
        <v>4343675.1309057977</v>
      </c>
      <c r="Q13">
        <f t="shared" si="5"/>
        <v>-2.0829964363000405E-22</v>
      </c>
      <c r="T13">
        <f t="shared" si="6"/>
        <v>-4.3420008031526013E-20</v>
      </c>
      <c r="U13">
        <f t="shared" si="9"/>
        <v>-4.9299467743447436E-20</v>
      </c>
      <c r="V13">
        <f t="shared" si="10"/>
        <v>-7.8568150663527404E-20</v>
      </c>
      <c r="W13" s="11">
        <v>0.90474592504083995</v>
      </c>
    </row>
    <row r="14" spans="1:23">
      <c r="A14">
        <v>0.2</v>
      </c>
      <c r="B14">
        <v>1790.556</v>
      </c>
      <c r="C14">
        <v>2424.4009999999998</v>
      </c>
      <c r="D14" s="4">
        <f t="shared" si="8"/>
        <v>-0.69897000433601875</v>
      </c>
      <c r="E14" s="4">
        <f t="shared" si="7"/>
        <v>3.2529879082078317</v>
      </c>
      <c r="F14" s="4">
        <f t="shared" si="7"/>
        <v>3.3846044544727656</v>
      </c>
      <c r="G14">
        <f t="shared" si="0"/>
        <v>1.0788916198402232</v>
      </c>
      <c r="H14">
        <v>11.992000000000001</v>
      </c>
      <c r="I14">
        <v>3.1490718932018398</v>
      </c>
      <c r="J14">
        <v>3.2286454293631501</v>
      </c>
      <c r="K14">
        <f t="shared" si="1"/>
        <v>1.0914094089022573E-15</v>
      </c>
      <c r="L14" s="3">
        <v>1091.08</v>
      </c>
      <c r="M14">
        <f t="shared" si="2"/>
        <v>7.0339432342683385E-16</v>
      </c>
      <c r="N14">
        <f t="shared" si="3"/>
        <v>1409.5221117031763</v>
      </c>
      <c r="O14">
        <f t="shared" si="3"/>
        <v>1692.9550583570235</v>
      </c>
      <c r="P14">
        <f t="shared" si="4"/>
        <v>4852849.4129968137</v>
      </c>
      <c r="Q14">
        <f t="shared" si="5"/>
        <v>-2.8592087774000152E-22</v>
      </c>
      <c r="T14">
        <f t="shared" si="6"/>
        <v>-6.8344824757971793E-20</v>
      </c>
      <c r="U14">
        <f t="shared" si="9"/>
        <v>-5.5779631355780166E-20</v>
      </c>
      <c r="V14">
        <f t="shared" si="10"/>
        <v>-1.174859327996901E-19</v>
      </c>
      <c r="W14" s="11">
        <v>0.85950862567678499</v>
      </c>
    </row>
    <row r="15" spans="1:23">
      <c r="A15">
        <v>0.1</v>
      </c>
      <c r="B15">
        <v>4916.8019999999997</v>
      </c>
      <c r="C15">
        <v>5889.2539999999999</v>
      </c>
      <c r="D15" s="4">
        <f t="shared" si="8"/>
        <v>-1</v>
      </c>
      <c r="E15" s="4">
        <f t="shared" si="7"/>
        <v>3.6916827195696382</v>
      </c>
      <c r="F15" s="4">
        <f t="shared" si="7"/>
        <v>3.7700602855846626</v>
      </c>
      <c r="G15">
        <f t="shared" si="0"/>
        <v>1.0474306401555422</v>
      </c>
      <c r="H15">
        <v>11.154</v>
      </c>
      <c r="I15">
        <v>3.1794183027373002</v>
      </c>
      <c r="J15">
        <v>3.24709467550701</v>
      </c>
      <c r="K15">
        <f t="shared" si="1"/>
        <v>1.0591950925203846E-15</v>
      </c>
      <c r="L15" s="3">
        <v>1235.8</v>
      </c>
      <c r="M15">
        <f t="shared" si="2"/>
        <v>7.4101922471301309E-16</v>
      </c>
      <c r="N15">
        <f t="shared" si="3"/>
        <v>1511.5353302982837</v>
      </c>
      <c r="O15">
        <f t="shared" si="3"/>
        <v>1766.422856092069</v>
      </c>
      <c r="P15">
        <f t="shared" si="4"/>
        <v>5404988.7612644043</v>
      </c>
      <c r="Q15">
        <f t="shared" si="5"/>
        <v>-2.3614390499875999E-22</v>
      </c>
      <c r="T15">
        <f t="shared" si="6"/>
        <v>-6.4780787069665691E-20</v>
      </c>
      <c r="U15">
        <f t="shared" si="9"/>
        <v>-4.7349707359943582E-20</v>
      </c>
      <c r="V15">
        <f t="shared" si="10"/>
        <v>-1.0579132561952911E-19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3.20916113034668</v>
      </c>
      <c r="J16">
        <v>3.2642689391756998</v>
      </c>
      <c r="K16">
        <f t="shared" si="1"/>
        <v>1.0232724869086852E-15</v>
      </c>
      <c r="L16" s="3">
        <v>1425.61</v>
      </c>
      <c r="M16">
        <f t="shared" si="2"/>
        <v>7.9382192756913291E-16</v>
      </c>
      <c r="N16">
        <f t="shared" si="3"/>
        <v>1618.6804831478851</v>
      </c>
      <c r="O16">
        <f t="shared" si="3"/>
        <v>1837.6759817268298</v>
      </c>
      <c r="P16">
        <f t="shared" si="4"/>
        <v>5997179.5203395393</v>
      </c>
      <c r="Q16">
        <f t="shared" si="5"/>
        <v>-1.7194104428741824E-22</v>
      </c>
      <c r="T16">
        <f t="shared" si="6"/>
        <v>-5.4173382908838591E-20</v>
      </c>
      <c r="U16">
        <f t="shared" si="9"/>
        <v>-6.1300531198299657E-20</v>
      </c>
      <c r="V16">
        <f t="shared" si="10"/>
        <v>-8.4045293646885885E-20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3.23814929612363</v>
      </c>
      <c r="J17">
        <v>3.2799194413847101</v>
      </c>
      <c r="K17">
        <f t="shared" si="1"/>
        <v>9.833605702740459E-16</v>
      </c>
      <c r="L17" s="3">
        <v>1144.0999999999999</v>
      </c>
      <c r="M17">
        <f t="shared" si="2"/>
        <v>5.9055089855863983E-16</v>
      </c>
      <c r="N17">
        <f t="shared" si="3"/>
        <v>1730.4111152680316</v>
      </c>
      <c r="O17">
        <f t="shared" si="3"/>
        <v>1905.1073009904508</v>
      </c>
      <c r="P17">
        <f t="shared" si="4"/>
        <v>6623756.4561302736</v>
      </c>
      <c r="Q17">
        <f t="shared" si="5"/>
        <v>-2.9805390518293144E-22</v>
      </c>
      <c r="T17">
        <f t="shared" si="6"/>
        <v>-1.079287199002888E-19</v>
      </c>
      <c r="U17">
        <f t="shared" si="9"/>
        <v>-7.184256490697783E-20</v>
      </c>
      <c r="V17">
        <f t="shared" si="10"/>
        <v>-1.5906992355276998E-19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3.2662039836113701</v>
      </c>
      <c r="J18">
        <v>3.2937557291148498</v>
      </c>
      <c r="K18">
        <f t="shared" si="1"/>
        <v>9.392267120220612E-16</v>
      </c>
      <c r="L18" s="3">
        <v>1366.28</v>
      </c>
      <c r="M18">
        <f t="shared" si="2"/>
        <v>6.524607898840627E-16</v>
      </c>
      <c r="N18">
        <f t="shared" si="3"/>
        <v>1845.8822073204508</v>
      </c>
      <c r="O18">
        <f t="shared" si="3"/>
        <v>1966.7797544271202</v>
      </c>
      <c r="P18">
        <f t="shared" si="4"/>
        <v>7275503.7257266231</v>
      </c>
      <c r="Q18">
        <f t="shared" si="5"/>
        <v>-2.2105299494768747E-22</v>
      </c>
      <c r="T18">
        <f t="shared" si="6"/>
        <v>-9.2053367274137697E-20</v>
      </c>
      <c r="U18">
        <f t="shared" si="9"/>
        <v>-7.3639490924875186E-20</v>
      </c>
      <c r="V18">
        <f t="shared" si="10"/>
        <v>-1.2888854748581809E-19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3.29311742554995</v>
      </c>
      <c r="J19">
        <v>3.3054386151939301</v>
      </c>
      <c r="K19">
        <f t="shared" si="1"/>
        <v>8.9069727162983471E-16</v>
      </c>
      <c r="L19" s="3">
        <v>1275.3800000000001</v>
      </c>
      <c r="M19">
        <f t="shared" si="2"/>
        <v>5.6225212962116072E-16</v>
      </c>
      <c r="N19">
        <f t="shared" si="3"/>
        <v>1963.8912065181312</v>
      </c>
      <c r="O19">
        <f t="shared" si="3"/>
        <v>2020.4058400928916</v>
      </c>
      <c r="P19">
        <f t="shared" si="4"/>
        <v>7938908.4297207035</v>
      </c>
      <c r="Q19">
        <f t="shared" si="5"/>
        <v>-2.5819038548027855E-22</v>
      </c>
      <c r="T19">
        <f t="shared" si="6"/>
        <v>-1.2371472122794608E-19</v>
      </c>
      <c r="U19">
        <f t="shared" si="9"/>
        <v>-8.1871222799106762E-20</v>
      </c>
      <c r="V19">
        <f t="shared" si="10"/>
        <v>-1.6455824028294822E-19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3.3186397213624899</v>
      </c>
      <c r="J20">
        <v>3.3145649784790399</v>
      </c>
      <c r="K20">
        <f t="shared" si="1"/>
        <v>8.3768671800455682E-16</v>
      </c>
      <c r="L20" s="3">
        <v>1348.98</v>
      </c>
      <c r="M20">
        <f t="shared" si="2"/>
        <v>5.4767404786499721E-16</v>
      </c>
      <c r="N20">
        <f t="shared" si="3"/>
        <v>2082.7623644323771</v>
      </c>
      <c r="O20">
        <f t="shared" si="3"/>
        <v>2063.312353869906</v>
      </c>
      <c r="P20">
        <f t="shared" si="4"/>
        <v>8595156.9363281187</v>
      </c>
      <c r="Q20">
        <f t="shared" si="5"/>
        <v>-2.3350833980661998E-22</v>
      </c>
      <c r="T20">
        <f t="shared" si="6"/>
        <v>-1.2880277553075717E-19</v>
      </c>
      <c r="U20">
        <f t="shared" si="9"/>
        <v>-9.6456631007663455E-20</v>
      </c>
      <c r="V20">
        <f t="shared" si="10"/>
        <v>-1.6275977432507863E-19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3.3424714934362001</v>
      </c>
      <c r="J21">
        <v>3.3206525893536498</v>
      </c>
      <c r="K21">
        <f t="shared" si="1"/>
        <v>7.8021707178254651E-16</v>
      </c>
      <c r="L21" s="3">
        <v>1153.4000000000001</v>
      </c>
      <c r="M21">
        <f t="shared" si="2"/>
        <v>4.3007362202629316E-16</v>
      </c>
      <c r="N21">
        <f t="shared" si="3"/>
        <v>2200.2472833306015</v>
      </c>
      <c r="O21">
        <f t="shared" si="3"/>
        <v>2092.4379559808772</v>
      </c>
      <c r="P21">
        <f t="shared" si="4"/>
        <v>9219384.7074331231</v>
      </c>
      <c r="Q21">
        <f t="shared" si="5"/>
        <v>-2.9021824136784118E-22</v>
      </c>
      <c r="R21">
        <f t="shared" ref="R21:R26" si="11">(Q21+Q22)*(H21-H22)/2</f>
        <v>-1.4921462036010678E-22</v>
      </c>
      <c r="T21">
        <f t="shared" si="6"/>
        <v>-1.8435793680865873E-19</v>
      </c>
      <c r="U21">
        <f t="shared" si="9"/>
        <v>-1.0099508110701558E-19</v>
      </c>
      <c r="V21">
        <f t="shared" si="10"/>
        <v>-2.2131319111594935E-19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3.3642468493520199</v>
      </c>
      <c r="J22">
        <v>3.3231165768795101</v>
      </c>
      <c r="K22">
        <f t="shared" si="1"/>
        <v>7.1845191840825354E-16</v>
      </c>
      <c r="L22" s="3">
        <v>1354.43</v>
      </c>
      <c r="M22">
        <f t="shared" si="2"/>
        <v>4.6242115755752592E-16</v>
      </c>
      <c r="N22">
        <f t="shared" si="3"/>
        <v>2313.3793220183184</v>
      </c>
      <c r="O22">
        <f t="shared" si="3"/>
        <v>2104.3432289938783</v>
      </c>
      <c r="P22">
        <f t="shared" si="4"/>
        <v>9779984.3129543159</v>
      </c>
      <c r="Q22">
        <f t="shared" si="5"/>
        <v>-2.1972543916292288E-22</v>
      </c>
      <c r="R22">
        <f t="shared" si="11"/>
        <v>-8.8332374292149688E-23</v>
      </c>
      <c r="T22">
        <f t="shared" si="6"/>
        <v>-1.607945908117768E-19</v>
      </c>
      <c r="U22">
        <f t="shared" si="9"/>
        <v>-6.7678770328281931E-20</v>
      </c>
      <c r="V22">
        <f t="shared" si="10"/>
        <v>-1.8337515742045084E-19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3.3835191102690101</v>
      </c>
      <c r="J23">
        <v>3.3212464955204002</v>
      </c>
      <c r="K23">
        <f t="shared" si="1"/>
        <v>6.5274091719067656E-16</v>
      </c>
      <c r="L23" s="3">
        <v>1743.49</v>
      </c>
      <c r="M23">
        <f t="shared" si="2"/>
        <v>5.4314251961895112E-16</v>
      </c>
      <c r="N23">
        <f t="shared" si="3"/>
        <v>2418.3497502829105</v>
      </c>
      <c r="O23">
        <f t="shared" si="3"/>
        <v>2095.3013630956107</v>
      </c>
      <c r="P23">
        <f t="shared" si="4"/>
        <v>10238703.316883739</v>
      </c>
      <c r="Q23">
        <f t="shared" si="5"/>
        <v>-9.8039775212750649E-23</v>
      </c>
      <c r="R23">
        <f t="shared" si="11"/>
        <v>-3.0298863254055214E-23</v>
      </c>
      <c r="T23">
        <f t="shared" si="6"/>
        <v>-8.2671738882021142E-20</v>
      </c>
      <c r="U23">
        <f t="shared" si="9"/>
        <v>-2.611874488495344E-20</v>
      </c>
      <c r="V23">
        <f t="shared" si="10"/>
        <v>-8.9567353293874635E-20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3.3999980361154698</v>
      </c>
      <c r="J24">
        <v>3.3145278827681999</v>
      </c>
      <c r="K24">
        <f t="shared" si="1"/>
        <v>5.8414021739084692E-16</v>
      </c>
      <c r="L24" s="3">
        <v>2000.36</v>
      </c>
      <c r="M24">
        <f t="shared" si="2"/>
        <v>5.6636627758790736E-16</v>
      </c>
      <c r="N24">
        <f t="shared" si="3"/>
        <v>2511.8750727565771</v>
      </c>
      <c r="O24">
        <f t="shared" si="3"/>
        <v>2063.1361214449944</v>
      </c>
      <c r="P24">
        <f t="shared" si="4"/>
        <v>10566047.036746955</v>
      </c>
      <c r="Q24">
        <f t="shared" si="5"/>
        <v>-1.6691706143839836E-23</v>
      </c>
      <c r="R24">
        <f t="shared" si="11"/>
        <v>1.0616089611000584E-23</v>
      </c>
      <c r="T24">
        <f t="shared" si="6"/>
        <v>-1.6231057130449942E-20</v>
      </c>
      <c r="U24">
        <f t="shared" si="9"/>
        <v>1.2595358969330787E-20</v>
      </c>
      <c r="V24">
        <f t="shared" si="10"/>
        <v>-1.670563847567914E-20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3.41384817078931</v>
      </c>
      <c r="J25">
        <v>3.3027336661398699</v>
      </c>
      <c r="K25">
        <f t="shared" si="1"/>
        <v>5.1379664386841147E-16</v>
      </c>
      <c r="L25" s="3">
        <v>2238.38</v>
      </c>
      <c r="M25">
        <f t="shared" si="2"/>
        <v>5.7278470653697355E-16</v>
      </c>
      <c r="N25">
        <f t="shared" si="3"/>
        <v>2593.2725963629227</v>
      </c>
      <c r="O25">
        <f t="shared" si="3"/>
        <v>2007.8611013472253</v>
      </c>
      <c r="P25">
        <f t="shared" si="4"/>
        <v>10756568.961350188</v>
      </c>
      <c r="Q25">
        <f t="shared" si="5"/>
        <v>5.8594566262255371E-23</v>
      </c>
      <c r="R25">
        <f t="shared" si="11"/>
        <v>5.9715871331281672E-23</v>
      </c>
      <c r="T25">
        <f t="shared" si="6"/>
        <v>6.5946308637577546E-20</v>
      </c>
      <c r="U25">
        <f t="shared" si="9"/>
        <v>7.5376714331272462E-20</v>
      </c>
      <c r="V25">
        <f t="shared" si="10"/>
        <v>6.4480792542271428E-20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3.42475821776998</v>
      </c>
      <c r="J26">
        <v>3.28633271147141</v>
      </c>
      <c r="K26">
        <f t="shared" si="1"/>
        <v>4.4590326043567842E-16</v>
      </c>
      <c r="L26" s="3">
        <v>2736.19</v>
      </c>
      <c r="M26">
        <f t="shared" si="2"/>
        <v>6.3103607518875944E-16</v>
      </c>
      <c r="N26">
        <f t="shared" si="3"/>
        <v>2659.2441821370776</v>
      </c>
      <c r="O26">
        <f t="shared" si="3"/>
        <v>1933.4489582177089</v>
      </c>
      <c r="P26">
        <f t="shared" si="4"/>
        <v>10809804.494263038</v>
      </c>
      <c r="Q26">
        <f t="shared" si="5"/>
        <v>1.9551552450915614E-22</v>
      </c>
      <c r="R26">
        <f t="shared" si="11"/>
        <v>4.3344486266580753E-23</v>
      </c>
      <c r="T26">
        <f t="shared" si="6"/>
        <v>2.5480566724017778E-19</v>
      </c>
      <c r="U26">
        <f t="shared" si="9"/>
        <v>5.6348599290614106E-20</v>
      </c>
      <c r="V26">
        <f t="shared" si="10"/>
        <v>2.3668599600896607E-19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3.43329331431524</v>
      </c>
      <c r="J27">
        <v>3.2649395864837101</v>
      </c>
      <c r="K27">
        <f t="shared" si="1"/>
        <v>3.7994563116804567E-16</v>
      </c>
      <c r="L27" s="3">
        <v>1828.2</v>
      </c>
      <c r="M27">
        <f t="shared" si="2"/>
        <v>3.7740319566020898E-16</v>
      </c>
      <c r="N27">
        <f t="shared" si="3"/>
        <v>2712.0226625378737</v>
      </c>
      <c r="O27">
        <f t="shared" si="3"/>
        <v>1840.5159545252284</v>
      </c>
      <c r="P27">
        <f t="shared" si="4"/>
        <v>10742565.900980931</v>
      </c>
      <c r="Q27">
        <f t="shared" si="5"/>
        <v>-2.8733633243528525E-24</v>
      </c>
      <c r="R27">
        <f>(Q27+Q28)*(H27-H28)/2</f>
        <v>4.3983511931802202E-23</v>
      </c>
      <c r="T27">
        <f t="shared" si="6"/>
        <v>-4.3674481707818286E-21</v>
      </c>
      <c r="U27">
        <f t="shared" si="9"/>
        <v>7.8903141315166375E-20</v>
      </c>
      <c r="V27">
        <f t="shared" si="10"/>
        <v>-3.8540278023793461E-21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3.4396407130851898</v>
      </c>
      <c r="J28">
        <v>3.2385792669444999</v>
      </c>
      <c r="K28">
        <f t="shared" si="1"/>
        <v>3.1752965402927665E-16</v>
      </c>
      <c r="L28" s="3">
        <v>2662.07</v>
      </c>
      <c r="M28">
        <f t="shared" si="2"/>
        <v>4.8800525028213914E-16</v>
      </c>
      <c r="N28">
        <f t="shared" si="3"/>
        <v>2751.9511033170688</v>
      </c>
      <c r="O28">
        <f t="shared" si="3"/>
        <v>1732.1251474508031</v>
      </c>
      <c r="P28">
        <f t="shared" si="4"/>
        <v>10573492.401479498</v>
      </c>
      <c r="Q28">
        <f t="shared" si="5"/>
        <v>2.0744783742575859E-22</v>
      </c>
      <c r="R28">
        <f t="shared" ref="R28:R37" si="12">(Q28+Q29)*(H28-H29)/2</f>
        <v>1.374068526875923E-22</v>
      </c>
      <c r="T28">
        <f t="shared" si="6"/>
        <v>3.7135880312504429E-19</v>
      </c>
      <c r="U28">
        <f t="shared" si="9"/>
        <v>2.7879993807806955E-19</v>
      </c>
      <c r="V28">
        <f t="shared" si="10"/>
        <v>3.1131812816471273E-19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3.4441664897681599</v>
      </c>
      <c r="J29">
        <v>3.20746595335067</v>
      </c>
      <c r="K29">
        <f t="shared" si="1"/>
        <v>2.6003861982846405E-16</v>
      </c>
      <c r="L29" s="3">
        <v>3790.43</v>
      </c>
      <c r="M29">
        <f t="shared" si="2"/>
        <v>6.1130842278535826E-16</v>
      </c>
      <c r="N29">
        <f t="shared" si="3"/>
        <v>2780.7790941874782</v>
      </c>
      <c r="O29">
        <f t="shared" si="3"/>
        <v>1612.3746197792659</v>
      </c>
      <c r="P29">
        <f t="shared" si="4"/>
        <v>10332484.285178464</v>
      </c>
      <c r="Q29">
        <f t="shared" si="5"/>
        <v>4.6282949275761824E-22</v>
      </c>
      <c r="R29">
        <f t="shared" si="12"/>
        <v>1.6669916436959233E-22</v>
      </c>
      <c r="T29">
        <f t="shared" si="6"/>
        <v>9.886408948167579E-19</v>
      </c>
      <c r="U29">
        <f t="shared" si="9"/>
        <v>3.9107727871239938E-19</v>
      </c>
      <c r="V29">
        <f t="shared" si="10"/>
        <v>7.8735911911114609E-19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3.4475316034147401</v>
      </c>
      <c r="J30">
        <v>3.1721414147250799</v>
      </c>
      <c r="K30">
        <f t="shared" si="1"/>
        <v>2.0856074347011841E-16</v>
      </c>
      <c r="L30" s="3">
        <v>3435.46</v>
      </c>
      <c r="M30">
        <f t="shared" si="2"/>
        <v>4.8203219732423574E-16</v>
      </c>
      <c r="N30">
        <f t="shared" si="3"/>
        <v>2802.4095443331098</v>
      </c>
      <c r="O30">
        <f t="shared" si="3"/>
        <v>1486.4195705995603</v>
      </c>
      <c r="P30">
        <f t="shared" si="4"/>
        <v>10062942.39403069</v>
      </c>
      <c r="Q30">
        <f t="shared" si="5"/>
        <v>3.9203801683003455E-22</v>
      </c>
      <c r="R30">
        <f t="shared" si="12"/>
        <v>1.7967879684423667E-22</v>
      </c>
      <c r="T30">
        <f t="shared" si="6"/>
        <v>1.016883611400674E-18</v>
      </c>
      <c r="U30">
        <f t="shared" si="9"/>
        <v>5.3363575964557184E-19</v>
      </c>
      <c r="V30">
        <f t="shared" si="10"/>
        <v>7.6935918443112492E-19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3.4508976885344298</v>
      </c>
      <c r="J31">
        <v>3.1337254386365898</v>
      </c>
      <c r="K31">
        <f t="shared" si="1"/>
        <v>1.6384157011966875E-16</v>
      </c>
      <c r="L31" s="3">
        <v>4432.78</v>
      </c>
      <c r="M31">
        <f t="shared" si="2"/>
        <v>5.3379541642100735E-16</v>
      </c>
      <c r="N31">
        <f t="shared" si="3"/>
        <v>2824.2145656565535</v>
      </c>
      <c r="O31">
        <f t="shared" si="3"/>
        <v>1360.584247921397</v>
      </c>
      <c r="P31">
        <f t="shared" si="4"/>
        <v>9827377.4085584693</v>
      </c>
      <c r="Q31">
        <f t="shared" si="5"/>
        <v>5.7919872286854303E-22</v>
      </c>
      <c r="R31">
        <f t="shared" si="12"/>
        <v>2.1560073446909224E-22</v>
      </c>
      <c r="T31">
        <f t="shared" si="6"/>
        <v>1.8676340083051222E-18</v>
      </c>
      <c r="U31">
        <f t="shared" si="9"/>
        <v>7.9968723963409686E-19</v>
      </c>
      <c r="V31">
        <f t="shared" si="10"/>
        <v>1.3423731962309682E-18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3.4563112813111299</v>
      </c>
      <c r="J32">
        <v>3.09439220698843</v>
      </c>
      <c r="K32">
        <f t="shared" si="1"/>
        <v>1.2627130108733273E-16</v>
      </c>
      <c r="L32" s="3">
        <v>4993</v>
      </c>
      <c r="M32">
        <f t="shared" si="2"/>
        <v>5.0731069077371037E-16</v>
      </c>
      <c r="N32">
        <f t="shared" si="3"/>
        <v>2859.6394604687598</v>
      </c>
      <c r="O32">
        <f t="shared" si="3"/>
        <v>1242.7741378118899</v>
      </c>
      <c r="P32">
        <f t="shared" si="4"/>
        <v>9722025.4014841467</v>
      </c>
      <c r="Q32">
        <f t="shared" si="5"/>
        <v>6.5280547409769749E-22</v>
      </c>
      <c r="R32">
        <f t="shared" si="12"/>
        <v>2.1449291924290581E-22</v>
      </c>
      <c r="T32">
        <f t="shared" si="6"/>
        <v>2.7020073610325706E-18</v>
      </c>
      <c r="U32">
        <f t="shared" si="9"/>
        <v>1.0393062981088069E-18</v>
      </c>
      <c r="V32">
        <f t="shared" si="10"/>
        <v>1.8449798605062284E-18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3.46746653540067</v>
      </c>
      <c r="J33">
        <v>3.0583341461445599</v>
      </c>
      <c r="K33">
        <f t="shared" si="1"/>
        <v>9.592004829541484E-17</v>
      </c>
      <c r="L33" s="3">
        <v>5264.28</v>
      </c>
      <c r="M33">
        <f t="shared" si="2"/>
        <v>4.414832422781223E-16</v>
      </c>
      <c r="N33">
        <f t="shared" si="3"/>
        <v>2934.0434122732863</v>
      </c>
      <c r="O33">
        <f t="shared" si="3"/>
        <v>1143.7580036672869</v>
      </c>
      <c r="P33">
        <f t="shared" si="4"/>
        <v>9916793.1160572469</v>
      </c>
      <c r="Q33">
        <f t="shared" si="5"/>
        <v>6.4715161222294416E-22</v>
      </c>
      <c r="R33">
        <f t="shared" si="12"/>
        <v>3.307190353190987E-22</v>
      </c>
      <c r="T33">
        <f t="shared" si="6"/>
        <v>3.596818688111717E-18</v>
      </c>
      <c r="U33">
        <f t="shared" si="9"/>
        <v>2.393807920127653E-18</v>
      </c>
      <c r="V33">
        <f t="shared" si="10"/>
        <v>2.3331746639471429E-18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3.4891813997940599</v>
      </c>
      <c r="J34">
        <v>3.0314202404841502</v>
      </c>
      <c r="K34">
        <f t="shared" si="1"/>
        <v>7.1662601500618351E-17</v>
      </c>
      <c r="L34" s="3">
        <v>11423.6</v>
      </c>
      <c r="M34">
        <f t="shared" si="2"/>
        <v>7.6150948521919823E-16</v>
      </c>
      <c r="N34">
        <f t="shared" si="3"/>
        <v>3084.4760312709136</v>
      </c>
      <c r="O34">
        <f t="shared" si="3"/>
        <v>1075.0291498559855</v>
      </c>
      <c r="P34">
        <f t="shared" si="4"/>
        <v>10669680.060524849</v>
      </c>
      <c r="Q34">
        <f t="shared" si="5"/>
        <v>1.4198423585214226E-21</v>
      </c>
      <c r="R34">
        <f t="shared" si="12"/>
        <v>4.0465840810330055E-22</v>
      </c>
      <c r="T34">
        <f t="shared" si="6"/>
        <v>1.1364480812686112E-17</v>
      </c>
      <c r="U34">
        <f t="shared" si="9"/>
        <v>4.0150084290952524E-18</v>
      </c>
      <c r="V34">
        <f t="shared" si="10"/>
        <v>7.0032867539507882E-18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3.5172639772127701</v>
      </c>
      <c r="J35">
        <v>3.0226984392659202</v>
      </c>
      <c r="K35">
        <f t="shared" si="1"/>
        <v>5.3244767763494261E-17</v>
      </c>
      <c r="L35" s="3">
        <v>11685.8</v>
      </c>
      <c r="M35">
        <f t="shared" si="2"/>
        <v>5.9052317625933587E-16</v>
      </c>
      <c r="N35">
        <f t="shared" si="3"/>
        <v>3290.5157752176751</v>
      </c>
      <c r="O35">
        <f t="shared" si="3"/>
        <v>1053.6550166786183</v>
      </c>
      <c r="P35">
        <f t="shared" si="4"/>
        <v>11937682.961128395</v>
      </c>
      <c r="Q35">
        <f t="shared" si="5"/>
        <v>1.277880362167238E-21</v>
      </c>
      <c r="R35">
        <f t="shared" si="12"/>
        <v>6.7900877510214828E-22</v>
      </c>
      <c r="T35">
        <f t="shared" si="6"/>
        <v>1.5402242047948809E-17</v>
      </c>
      <c r="U35">
        <f t="shared" si="9"/>
        <v>1.0931849990275948E-17</v>
      </c>
      <c r="V35">
        <f t="shared" si="10"/>
        <v>9.0169540648397842E-18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3.5326784685641499</v>
      </c>
      <c r="J36">
        <v>3.0489772832174098</v>
      </c>
      <c r="K36">
        <f t="shared" si="1"/>
        <v>3.9355521879958088E-17</v>
      </c>
      <c r="L36" s="3">
        <v>30437.200000000001</v>
      </c>
      <c r="M36">
        <f t="shared" si="2"/>
        <v>1.0701215023806129E-15</v>
      </c>
      <c r="N36">
        <f t="shared" si="3"/>
        <v>3409.4040174348365</v>
      </c>
      <c r="O36">
        <f t="shared" si="3"/>
        <v>1119.3793301974133</v>
      </c>
      <c r="P36">
        <f t="shared" si="4"/>
        <v>12877045.838974014</v>
      </c>
      <c r="Q36">
        <f t="shared" si="5"/>
        <v>3.4704327504352158E-21</v>
      </c>
      <c r="R36">
        <f t="shared" si="12"/>
        <v>2.1435101231697229E-21</v>
      </c>
      <c r="T36">
        <f t="shared" si="6"/>
        <v>6.1044261380554617E-17</v>
      </c>
      <c r="U36">
        <f t="shared" si="9"/>
        <v>3.8701159967002731E-17</v>
      </c>
      <c r="V36">
        <f t="shared" si="10"/>
        <v>3.3950358151094365E-17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3.4514233226433801</v>
      </c>
      <c r="J37">
        <v>3.1611552756291199</v>
      </c>
      <c r="K37">
        <f t="shared" si="1"/>
        <v>2.9844688848144744E-17</v>
      </c>
      <c r="L37" s="3">
        <v>64638.1</v>
      </c>
      <c r="M37">
        <f t="shared" si="2"/>
        <v>1.3310683652067218E-15</v>
      </c>
      <c r="N37">
        <f t="shared" si="3"/>
        <v>2827.6348306869718</v>
      </c>
      <c r="O37">
        <f t="shared" si="3"/>
        <v>1449.2899333053151</v>
      </c>
      <c r="P37">
        <f t="shared" si="4"/>
        <v>10095960.046494264</v>
      </c>
      <c r="Q37">
        <f t="shared" si="5"/>
        <v>1.2352041354417964E-20</v>
      </c>
      <c r="R37">
        <f t="shared" si="12"/>
        <v>7.2883212892223346E-21</v>
      </c>
      <c r="T37">
        <f t="shared" si="6"/>
        <v>2.2463113375131878E-16</v>
      </c>
      <c r="U37">
        <f t="shared" si="9"/>
        <v>3.3756218469053333E-16</v>
      </c>
      <c r="V37">
        <f t="shared" si="10"/>
        <v>1.1868424452232703E-16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3.51862491079513</v>
      </c>
      <c r="J38">
        <v>3.6240988255225099</v>
      </c>
      <c r="K38">
        <f t="shared" si="1"/>
        <v>2.8387971652242141E-17</v>
      </c>
      <c r="L38" s="3">
        <v>225043</v>
      </c>
      <c r="M38">
        <f t="shared" si="2"/>
        <v>1.5181023272400498E-15</v>
      </c>
      <c r="N38">
        <f t="shared" si="3"/>
        <v>3300.8433236717715</v>
      </c>
      <c r="O38">
        <f t="shared" si="3"/>
        <v>4208.2237737886981</v>
      </c>
      <c r="P38">
        <f t="shared" si="4"/>
        <v>28604713.977708898</v>
      </c>
      <c r="Q38">
        <f t="shared" si="5"/>
        <v>4.4240455417143666E-20</v>
      </c>
      <c r="R38" s="6">
        <f>SUM(R24:R37)</f>
        <v>1.191775605767069E-20</v>
      </c>
      <c r="T38">
        <f t="shared" si="6"/>
        <v>2.3964781847346451E-15</v>
      </c>
      <c r="V38">
        <f t="shared" si="10"/>
        <v>1.2028741841583132E-15</v>
      </c>
      <c r="W38" s="11">
        <v>0.25096706321395201</v>
      </c>
    </row>
    <row r="39" spans="4:23">
      <c r="U39">
        <f>SUM(U24:U38)</f>
        <v>3.9686974132512024E-16</v>
      </c>
      <c r="V39">
        <f>SUM(V24:V38)</f>
        <v>1.3791981989251898E-15</v>
      </c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3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35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-0.82588260000000002</v>
      </c>
      <c r="C3">
        <v>-7.9419149999999998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11.107860000000001</v>
      </c>
      <c r="C4">
        <v>20.221319999999999</v>
      </c>
      <c r="D4" s="4"/>
      <c r="E4" s="1"/>
      <c r="F4" s="2"/>
      <c r="G4">
        <f>LOG10(H4)</f>
        <v>1.3659482428254754</v>
      </c>
      <c r="H4">
        <v>23.224599999999999</v>
      </c>
      <c r="I4">
        <v>2.9946453712062899</v>
      </c>
      <c r="J4">
        <v>3.3726819486649902</v>
      </c>
      <c r="K4">
        <f>10^J4*1.38*10^-23*310*4*PI()*H4</f>
        <v>2.9449697335045203E-15</v>
      </c>
      <c r="L4" s="3">
        <v>2777.6937539999999</v>
      </c>
      <c r="M4">
        <f>L4*1.38*10^-23*310*4*PI()*H4</f>
        <v>3.4680332235121191E-15</v>
      </c>
      <c r="N4">
        <f>10^I4</f>
        <v>987.74620828366812</v>
      </c>
      <c r="O4">
        <f>10^J4</f>
        <v>2358.7501927649755</v>
      </c>
      <c r="P4">
        <f>N4^2+O4^2</f>
        <v>6539345.043847573</v>
      </c>
      <c r="Q4">
        <f>O4/2/PI()/H4/P4*(M4-K4)/2/PI()</f>
        <v>2.057757167668069E-22</v>
      </c>
      <c r="R4">
        <f t="shared" ref="R4:R36" si="0">(Q4+Q5)*(H4-H5)/2</f>
        <v>3.2362210602283E-22</v>
      </c>
      <c r="T4">
        <f>(M4-K4)/(2*PI()*H4)^2</f>
        <v>2.4563948875949832E-20</v>
      </c>
      <c r="W4" s="11">
        <v>1.4355363774452501</v>
      </c>
    </row>
    <row r="5" spans="1:23">
      <c r="A5">
        <v>12000</v>
      </c>
      <c r="B5">
        <v>25.828399999999998</v>
      </c>
      <c r="C5">
        <v>50.391649999999998</v>
      </c>
      <c r="D5" s="4"/>
      <c r="E5" s="1"/>
      <c r="F5" s="2"/>
      <c r="G5">
        <f t="shared" ref="G5:G38" si="1">LOG10(H5)</f>
        <v>1.3389522624785153</v>
      </c>
      <c r="H5">
        <v>21.8249</v>
      </c>
      <c r="I5">
        <v>3.0146034875293699</v>
      </c>
      <c r="J5">
        <v>3.3879618120142498</v>
      </c>
      <c r="K5">
        <f t="shared" ref="K5:K38" si="2">10^J5*1.38*10^-23*310*4*PI()*H5</f>
        <v>2.8665843052618811E-15</v>
      </c>
      <c r="L5" s="3">
        <v>2986.1853460000002</v>
      </c>
      <c r="M5">
        <f t="shared" ref="M5:M38" si="3">L5*1.38*10^-23*310*4*PI()*H5</f>
        <v>3.5036415389722199E-15</v>
      </c>
      <c r="N5">
        <f t="shared" ref="N5:O38" si="4">10^I5</f>
        <v>1034.1975093503788</v>
      </c>
      <c r="O5">
        <f t="shared" si="4"/>
        <v>2443.2157086360239</v>
      </c>
      <c r="P5">
        <f t="shared" ref="P5:P38" si="5">N5^2+O5^2</f>
        <v>7038867.4872723557</v>
      </c>
      <c r="Q5">
        <f t="shared" ref="Q5:Q38" si="6">O5/2/PI()/H5/P5*(M5-K5)/2/PI()</f>
        <v>2.5664066677656697E-22</v>
      </c>
      <c r="R5">
        <f t="shared" si="0"/>
        <v>5.0035777797944578E-22</v>
      </c>
      <c r="T5">
        <f t="shared" ref="T5:T38" si="7">(M5-K5)/(2*PI()*H5)^2</f>
        <v>3.3877721210504874E-20</v>
      </c>
      <c r="W5" s="11">
        <v>1.36375955363524</v>
      </c>
    </row>
    <row r="6" spans="1:23">
      <c r="A6">
        <v>4800</v>
      </c>
      <c r="B6">
        <v>50.207700000000003</v>
      </c>
      <c r="C6">
        <v>86.847099999999998</v>
      </c>
      <c r="D6" s="4"/>
      <c r="E6" s="1"/>
      <c r="F6" s="2"/>
      <c r="G6">
        <f t="shared" si="1"/>
        <v>1.3116542796855051</v>
      </c>
      <c r="H6">
        <v>20.4953</v>
      </c>
      <c r="I6">
        <v>3.0347848730526898</v>
      </c>
      <c r="J6">
        <v>3.4034126094744499</v>
      </c>
      <c r="K6">
        <f t="shared" si="2"/>
        <v>2.7894432699890041E-15</v>
      </c>
      <c r="L6" s="3">
        <v>3622.7316820000001</v>
      </c>
      <c r="M6">
        <f t="shared" si="3"/>
        <v>3.9915455818356643E-15</v>
      </c>
      <c r="N6">
        <f t="shared" si="4"/>
        <v>1083.3901258411404</v>
      </c>
      <c r="O6">
        <f t="shared" si="4"/>
        <v>2531.7021444819602</v>
      </c>
      <c r="P6">
        <f t="shared" si="5"/>
        <v>7583249.9131446388</v>
      </c>
      <c r="Q6">
        <f t="shared" si="6"/>
        <v>4.9600340358962746E-22</v>
      </c>
      <c r="R6">
        <f t="shared" si="0"/>
        <v>4.131137589646456E-22</v>
      </c>
      <c r="T6">
        <f t="shared" si="7"/>
        <v>7.2489171531092938E-20</v>
      </c>
      <c r="W6" s="11">
        <v>1.2955715712626199</v>
      </c>
    </row>
    <row r="7" spans="1:23">
      <c r="A7">
        <v>1200</v>
      </c>
      <c r="B7">
        <v>124.7157</v>
      </c>
      <c r="C7">
        <v>198.19589999999999</v>
      </c>
      <c r="D7" s="4"/>
      <c r="E7" s="1"/>
      <c r="F7" s="2"/>
      <c r="G7">
        <f t="shared" si="1"/>
        <v>1.2840267085035566</v>
      </c>
      <c r="H7">
        <v>19.232099999999999</v>
      </c>
      <c r="I7">
        <v>3.0552099235719599</v>
      </c>
      <c r="J7">
        <v>3.41904995599474</v>
      </c>
      <c r="K7">
        <f t="shared" si="2"/>
        <v>2.7134842726697089E-15</v>
      </c>
      <c r="L7" s="3">
        <v>2986.212458</v>
      </c>
      <c r="M7">
        <f t="shared" si="3"/>
        <v>3.0874366533586106E-15</v>
      </c>
      <c r="N7">
        <f t="shared" si="4"/>
        <v>1135.5595749328675</v>
      </c>
      <c r="O7">
        <f t="shared" si="4"/>
        <v>2624.5204191699327</v>
      </c>
      <c r="P7">
        <f t="shared" si="5"/>
        <v>8177602.9788616337</v>
      </c>
      <c r="Q7">
        <f t="shared" si="6"/>
        <v>1.5807157893830982E-22</v>
      </c>
      <c r="R7">
        <f t="shared" si="0"/>
        <v>5.8370405182517084E-22</v>
      </c>
      <c r="T7">
        <f t="shared" si="7"/>
        <v>2.5609620843834215E-20</v>
      </c>
      <c r="W7" s="11">
        <v>1.2307929882431701</v>
      </c>
    </row>
    <row r="8" spans="1:23">
      <c r="A8">
        <v>340</v>
      </c>
      <c r="B8">
        <v>271.90960000000001</v>
      </c>
      <c r="C8">
        <v>515.73360000000002</v>
      </c>
      <c r="D8" s="4"/>
      <c r="E8" s="1"/>
      <c r="F8" s="2"/>
      <c r="G8">
        <f t="shared" si="1"/>
        <v>1.2560463071607584</v>
      </c>
      <c r="H8">
        <v>18.0321</v>
      </c>
      <c r="I8">
        <v>3.0758958218870598</v>
      </c>
      <c r="J8">
        <v>3.434887006666</v>
      </c>
      <c r="K8">
        <f t="shared" si="2"/>
        <v>2.6386631869000511E-15</v>
      </c>
      <c r="L8" s="3">
        <v>4662.4324459999998</v>
      </c>
      <c r="M8">
        <f t="shared" si="3"/>
        <v>4.5196989050455369E-15</v>
      </c>
      <c r="N8">
        <f t="shared" si="4"/>
        <v>1190.9562883920571</v>
      </c>
      <c r="O8">
        <f t="shared" si="4"/>
        <v>2721.9930165999876</v>
      </c>
      <c r="P8">
        <f t="shared" si="5"/>
        <v>8827622.8632796854</v>
      </c>
      <c r="Q8">
        <f t="shared" si="6"/>
        <v>8.1476850743697549E-22</v>
      </c>
      <c r="R8">
        <f t="shared" si="0"/>
        <v>7.1513513084120284E-22</v>
      </c>
      <c r="T8">
        <f t="shared" si="7"/>
        <v>1.4653612106548176E-19</v>
      </c>
      <c r="W8" s="11">
        <v>1.16925333459751</v>
      </c>
    </row>
    <row r="9" spans="1:23">
      <c r="A9">
        <v>94</v>
      </c>
      <c r="B9">
        <v>523.82349999999997</v>
      </c>
      <c r="C9">
        <v>1041.085</v>
      </c>
      <c r="D9" s="4"/>
      <c r="F9" s="2"/>
      <c r="G9">
        <f t="shared" si="1"/>
        <v>1.22768107275287</v>
      </c>
      <c r="H9">
        <v>16.891999999999999</v>
      </c>
      <c r="I9">
        <v>3.0968662263225699</v>
      </c>
      <c r="J9">
        <v>3.4509418742179401</v>
      </c>
      <c r="K9">
        <f t="shared" si="2"/>
        <v>2.5649186253252554E-15</v>
      </c>
      <c r="L9" s="3">
        <v>3915.2282919999998</v>
      </c>
      <c r="M9">
        <f t="shared" si="3"/>
        <v>3.5554027770817831E-15</v>
      </c>
      <c r="N9">
        <f t="shared" si="4"/>
        <v>1249.8739781414401</v>
      </c>
      <c r="O9">
        <f t="shared" si="4"/>
        <v>2824.5019195247678</v>
      </c>
      <c r="P9">
        <f t="shared" si="5"/>
        <v>9539996.0546342079</v>
      </c>
      <c r="Q9">
        <f t="shared" si="6"/>
        <v>4.3974448412727773E-22</v>
      </c>
      <c r="R9">
        <f t="shared" si="0"/>
        <v>4.5060567695545532E-22</v>
      </c>
      <c r="T9">
        <f t="shared" si="7"/>
        <v>8.7927686978481481E-20</v>
      </c>
      <c r="W9" s="11">
        <v>1.1107906638458001</v>
      </c>
    </row>
    <row r="10" spans="1:23">
      <c r="A10">
        <v>24</v>
      </c>
      <c r="B10">
        <v>837.29719999999998</v>
      </c>
      <c r="C10">
        <v>2131.5070000000001</v>
      </c>
      <c r="D10" s="4">
        <f>LOG10(A10)</f>
        <v>1.3802112417116059</v>
      </c>
      <c r="E10" s="4">
        <f t="shared" ref="E10:F15" si="8">LOG10(B10)</f>
        <v>2.922879638889432</v>
      </c>
      <c r="F10" s="4">
        <f t="shared" si="8"/>
        <v>3.328686763235265</v>
      </c>
      <c r="G10">
        <f t="shared" si="1"/>
        <v>1.1989043994567323</v>
      </c>
      <c r="H10">
        <v>15.808999999999999</v>
      </c>
      <c r="I10">
        <v>3.1181408081606299</v>
      </c>
      <c r="J10">
        <v>3.4672296189146898</v>
      </c>
      <c r="K10">
        <f t="shared" si="2"/>
        <v>2.4922101625968519E-15</v>
      </c>
      <c r="L10" s="3">
        <v>3946.7749100000001</v>
      </c>
      <c r="M10">
        <f t="shared" si="3"/>
        <v>3.354265245788164E-15</v>
      </c>
      <c r="N10">
        <f t="shared" si="4"/>
        <v>1312.6254130843552</v>
      </c>
      <c r="O10">
        <f t="shared" si="4"/>
        <v>2932.4432683238888</v>
      </c>
      <c r="P10">
        <f t="shared" si="5"/>
        <v>10322208.997012965</v>
      </c>
      <c r="Q10">
        <f t="shared" si="6"/>
        <v>3.9239896362056215E-22</v>
      </c>
      <c r="R10">
        <f t="shared" si="0"/>
        <v>4.5697967063679407E-22</v>
      </c>
      <c r="T10">
        <f t="shared" si="7"/>
        <v>8.7370834025896926E-20</v>
      </c>
      <c r="W10" s="11">
        <v>1.05525112683278</v>
      </c>
    </row>
    <row r="11" spans="1:23">
      <c r="A11">
        <v>6</v>
      </c>
      <c r="B11">
        <v>-175.17394999999999</v>
      </c>
      <c r="C11">
        <v>5761.3755000000001</v>
      </c>
      <c r="D11" s="4">
        <f t="shared" ref="D11:D15" si="9">LOG10(A11)</f>
        <v>0.77815125038364363</v>
      </c>
      <c r="E11" s="4" t="e">
        <f t="shared" si="8"/>
        <v>#NUM!</v>
      </c>
      <c r="F11" s="4">
        <f t="shared" si="8"/>
        <v>3.7605261814691087</v>
      </c>
      <c r="G11">
        <f t="shared" si="1"/>
        <v>1.1696773724418428</v>
      </c>
      <c r="H11">
        <v>14.780099999999999</v>
      </c>
      <c r="I11">
        <v>3.1397483357642302</v>
      </c>
      <c r="J11">
        <v>3.4837722657132999</v>
      </c>
      <c r="K11">
        <f t="shared" si="2"/>
        <v>2.4204732223555523E-15</v>
      </c>
      <c r="L11" s="3">
        <v>4383.1589039999999</v>
      </c>
      <c r="M11">
        <f t="shared" si="3"/>
        <v>3.4826933146644261E-15</v>
      </c>
      <c r="N11">
        <f t="shared" si="4"/>
        <v>1379.5845935698121</v>
      </c>
      <c r="O11">
        <f t="shared" si="4"/>
        <v>3046.2971608177832</v>
      </c>
      <c r="P11">
        <f t="shared" si="5"/>
        <v>11183180.04282167</v>
      </c>
      <c r="Q11">
        <f t="shared" si="6"/>
        <v>4.9588885956302023E-22</v>
      </c>
      <c r="R11">
        <f t="shared" si="0"/>
        <v>3.644763929362848E-22</v>
      </c>
      <c r="T11">
        <f t="shared" si="7"/>
        <v>1.2316860719839348E-19</v>
      </c>
      <c r="U11">
        <f>(T11+T12)*(H11-H12)/2</f>
        <v>9.4097114127614191E-20</v>
      </c>
      <c r="V11">
        <f>T11*W11*2</f>
        <v>2.4695024102527425E-19</v>
      </c>
      <c r="W11" s="11">
        <v>1.0024885668614401</v>
      </c>
    </row>
    <row r="12" spans="1:23">
      <c r="A12">
        <v>1.6</v>
      </c>
      <c r="B12">
        <v>9742.0429999999997</v>
      </c>
      <c r="C12">
        <v>10248.48</v>
      </c>
      <c r="D12" s="4">
        <f t="shared" si="9"/>
        <v>0.20411998265592479</v>
      </c>
      <c r="E12" s="4">
        <f t="shared" si="8"/>
        <v>3.9886500421544033</v>
      </c>
      <c r="F12" s="4">
        <f t="shared" si="8"/>
        <v>4.0106594579221753</v>
      </c>
      <c r="G12">
        <f t="shared" si="1"/>
        <v>1.1399640487494762</v>
      </c>
      <c r="H12">
        <v>13.8027</v>
      </c>
      <c r="I12">
        <v>3.1617153817767099</v>
      </c>
      <c r="J12">
        <v>3.50059015853566</v>
      </c>
      <c r="K12">
        <f t="shared" si="2"/>
        <v>2.3496590689546175E-15</v>
      </c>
      <c r="L12" s="3">
        <v>3869.795204</v>
      </c>
      <c r="M12">
        <f t="shared" si="3"/>
        <v>2.871459366561704E-15</v>
      </c>
      <c r="N12">
        <f t="shared" si="4"/>
        <v>1451.1602768579128</v>
      </c>
      <c r="O12">
        <f t="shared" si="4"/>
        <v>3166.5777694647709</v>
      </c>
      <c r="P12">
        <f t="shared" si="5"/>
        <v>12133080.919198819</v>
      </c>
      <c r="Q12">
        <f t="shared" si="6"/>
        <v>2.499191881887396E-22</v>
      </c>
      <c r="R12">
        <f t="shared" si="0"/>
        <v>3.8964216938357327E-22</v>
      </c>
      <c r="T12">
        <f t="shared" si="7"/>
        <v>6.9377155289051294E-20</v>
      </c>
      <c r="U12">
        <f t="shared" ref="U12:U37" si="10">(T12+T13)*(H12-H13)/2</f>
        <v>1.1727507986477214E-19</v>
      </c>
      <c r="V12">
        <f t="shared" ref="V12:V38" si="11">T12*W12*2</f>
        <v>1.3214462898096993E-19</v>
      </c>
      <c r="W12" s="11">
        <v>0.95236413507015205</v>
      </c>
    </row>
    <row r="13" spans="1:23">
      <c r="A13">
        <v>0.5</v>
      </c>
      <c r="B13">
        <v>15443.89</v>
      </c>
      <c r="C13">
        <v>21776.080000000002</v>
      </c>
      <c r="D13" s="4">
        <f t="shared" si="9"/>
        <v>-0.3010299956639812</v>
      </c>
      <c r="E13" s="4">
        <f t="shared" si="8"/>
        <v>4.1887566996754551</v>
      </c>
      <c r="F13" s="4">
        <f t="shared" si="8"/>
        <v>4.3379797033540584</v>
      </c>
      <c r="G13">
        <f t="shared" si="1"/>
        <v>1.10972025158662</v>
      </c>
      <c r="H13">
        <v>12.8742</v>
      </c>
      <c r="I13">
        <v>3.18407460697314</v>
      </c>
      <c r="J13">
        <v>3.5177083023557598</v>
      </c>
      <c r="K13">
        <f t="shared" si="2"/>
        <v>2.2797078684123469E-15</v>
      </c>
      <c r="L13" s="3">
        <v>5026.2402279999997</v>
      </c>
      <c r="M13">
        <f t="shared" si="3"/>
        <v>3.4786772549524341E-15</v>
      </c>
      <c r="N13">
        <f t="shared" si="4"/>
        <v>1527.828499678908</v>
      </c>
      <c r="O13">
        <f t="shared" si="4"/>
        <v>3293.8840129504756</v>
      </c>
      <c r="P13">
        <f t="shared" si="5"/>
        <v>13183931.815201832</v>
      </c>
      <c r="Q13">
        <f t="shared" si="6"/>
        <v>5.8937466077964693E-22</v>
      </c>
      <c r="R13">
        <f t="shared" si="0"/>
        <v>5.0654741428506121E-22</v>
      </c>
      <c r="T13">
        <f t="shared" si="7"/>
        <v>1.8323475610518064E-19</v>
      </c>
      <c r="U13">
        <f t="shared" si="10"/>
        <v>1.6687526340571577E-19</v>
      </c>
      <c r="V13">
        <f t="shared" si="11"/>
        <v>3.3156179782402873E-19</v>
      </c>
      <c r="W13" s="11">
        <v>0.90474592504083995</v>
      </c>
    </row>
    <row r="14" spans="1:23">
      <c r="A14">
        <v>0.2</v>
      </c>
      <c r="B14">
        <v>37296.019999999997</v>
      </c>
      <c r="C14">
        <v>33115.519999999997</v>
      </c>
      <c r="D14" s="4">
        <f t="shared" si="9"/>
        <v>-0.69897000433601875</v>
      </c>
      <c r="E14" s="4">
        <f t="shared" si="8"/>
        <v>4.5716624890670881</v>
      </c>
      <c r="F14" s="4">
        <f t="shared" si="8"/>
        <v>4.5200315789920715</v>
      </c>
      <c r="G14">
        <f t="shared" si="1"/>
        <v>1.0788916198402232</v>
      </c>
      <c r="H14">
        <v>11.992000000000001</v>
      </c>
      <c r="I14">
        <v>3.20686620041579</v>
      </c>
      <c r="J14">
        <v>3.5351574657777101</v>
      </c>
      <c r="K14">
        <f t="shared" si="2"/>
        <v>2.2105468813729518E-15</v>
      </c>
      <c r="L14" s="3">
        <v>5146.894988</v>
      </c>
      <c r="M14">
        <f t="shared" si="3"/>
        <v>3.3180854912868198E-15</v>
      </c>
      <c r="N14">
        <f t="shared" si="4"/>
        <v>1610.149495964074</v>
      </c>
      <c r="O14">
        <f t="shared" si="4"/>
        <v>3428.9208925913094</v>
      </c>
      <c r="P14">
        <f t="shared" si="5"/>
        <v>14350079.887002543</v>
      </c>
      <c r="Q14">
        <f t="shared" si="6"/>
        <v>5.5899852961949527E-22</v>
      </c>
      <c r="R14">
        <f t="shared" si="0"/>
        <v>3.1371854631721975E-22</v>
      </c>
      <c r="T14">
        <f t="shared" si="7"/>
        <v>1.9508141575089717E-19</v>
      </c>
      <c r="U14">
        <f t="shared" si="10"/>
        <v>1.1295823943283477E-19</v>
      </c>
      <c r="V14">
        <f t="shared" si="11"/>
        <v>3.3534831909427027E-19</v>
      </c>
      <c r="W14" s="11">
        <v>0.85950862567678499</v>
      </c>
    </row>
    <row r="15" spans="1:23">
      <c r="A15">
        <v>0.1</v>
      </c>
      <c r="B15">
        <v>45436.17</v>
      </c>
      <c r="C15">
        <v>51546.82</v>
      </c>
      <c r="D15" s="4">
        <f t="shared" si="9"/>
        <v>-1</v>
      </c>
      <c r="E15" s="4">
        <f t="shared" si="8"/>
        <v>4.6574017157934353</v>
      </c>
      <c r="F15" s="4">
        <f t="shared" si="8"/>
        <v>4.7122018781733415</v>
      </c>
      <c r="G15">
        <f t="shared" si="1"/>
        <v>1.0474306401555422</v>
      </c>
      <c r="H15">
        <v>11.154</v>
      </c>
      <c r="I15">
        <v>3.23012528844367</v>
      </c>
      <c r="J15">
        <v>3.5529645414025501</v>
      </c>
      <c r="K15">
        <f t="shared" si="2"/>
        <v>2.1421300117293428E-15</v>
      </c>
      <c r="L15" s="3">
        <v>4182.7410259999997</v>
      </c>
      <c r="M15">
        <f t="shared" si="3"/>
        <v>2.5080850560461505E-15</v>
      </c>
      <c r="N15">
        <f t="shared" si="4"/>
        <v>1698.7336448672991</v>
      </c>
      <c r="O15">
        <f t="shared" si="4"/>
        <v>3572.4366928811655</v>
      </c>
      <c r="P15">
        <f t="shared" si="5"/>
        <v>15647999.920847859</v>
      </c>
      <c r="Q15">
        <f t="shared" si="6"/>
        <v>1.8973308450274671E-22</v>
      </c>
      <c r="R15">
        <f t="shared" si="0"/>
        <v>2.8828792063544984E-22</v>
      </c>
      <c r="T15">
        <f t="shared" si="7"/>
        <v>7.4508654494531556E-20</v>
      </c>
      <c r="U15">
        <f t="shared" si="10"/>
        <v>1.2393419994610703E-19</v>
      </c>
      <c r="V15">
        <f t="shared" si="11"/>
        <v>1.2167757888812351E-19</v>
      </c>
      <c r="W15" s="11">
        <v>0.81653319143653202</v>
      </c>
    </row>
    <row r="16" spans="1:23">
      <c r="D16" s="3"/>
      <c r="G16">
        <f t="shared" si="1"/>
        <v>1.0152717138205281</v>
      </c>
      <c r="H16">
        <v>10.357900000000001</v>
      </c>
      <c r="I16">
        <v>3.2539003676279799</v>
      </c>
      <c r="J16">
        <v>3.5711666580338699</v>
      </c>
      <c r="K16">
        <f t="shared" si="2"/>
        <v>2.0743833413710239E-15</v>
      </c>
      <c r="L16" s="3">
        <v>5526.8886700000003</v>
      </c>
      <c r="M16">
        <f t="shared" si="3"/>
        <v>3.0775355233755389E-15</v>
      </c>
      <c r="N16">
        <f t="shared" si="4"/>
        <v>1794.3219406002268</v>
      </c>
      <c r="O16">
        <f t="shared" si="4"/>
        <v>3725.3463687350727</v>
      </c>
      <c r="P16">
        <f t="shared" si="5"/>
        <v>17097796.793566957</v>
      </c>
      <c r="Q16">
        <f t="shared" si="6"/>
        <v>5.3451743838495613E-22</v>
      </c>
      <c r="R16">
        <f t="shared" si="0"/>
        <v>3.474996575185333E-22</v>
      </c>
      <c r="T16">
        <f t="shared" si="7"/>
        <v>2.3684469293947714E-19</v>
      </c>
      <c r="U16">
        <f t="shared" si="10"/>
        <v>1.6246146980177135E-19</v>
      </c>
      <c r="V16">
        <f t="shared" si="11"/>
        <v>3.674439493708854E-19</v>
      </c>
      <c r="W16" s="11">
        <v>0.77570652905611304</v>
      </c>
    </row>
    <row r="17" spans="4:23">
      <c r="D17" s="3"/>
      <c r="G17">
        <f t="shared" si="1"/>
        <v>0.98234270479168007</v>
      </c>
      <c r="H17">
        <v>9.6015800000000002</v>
      </c>
      <c r="I17">
        <v>3.2782447688196101</v>
      </c>
      <c r="J17">
        <v>3.58980464558271</v>
      </c>
      <c r="K17">
        <f t="shared" si="2"/>
        <v>2.0072339531579504E-15</v>
      </c>
      <c r="L17" s="3">
        <v>5247.8962460000002</v>
      </c>
      <c r="M17">
        <f t="shared" si="3"/>
        <v>2.7088102819839294E-15</v>
      </c>
      <c r="N17">
        <f t="shared" si="4"/>
        <v>1897.7752079291799</v>
      </c>
      <c r="O17">
        <f t="shared" si="4"/>
        <v>3888.7018399481399</v>
      </c>
      <c r="P17">
        <f t="shared" si="5"/>
        <v>18723552.739846691</v>
      </c>
      <c r="Q17">
        <f t="shared" si="6"/>
        <v>3.8440486307086441E-22</v>
      </c>
      <c r="R17">
        <f t="shared" si="0"/>
        <v>2.4519309691361562E-22</v>
      </c>
      <c r="T17">
        <f t="shared" si="7"/>
        <v>1.927657095403495E-19</v>
      </c>
      <c r="U17">
        <f t="shared" si="10"/>
        <v>1.3023113340018707E-19</v>
      </c>
      <c r="V17">
        <f t="shared" si="11"/>
        <v>2.8410627596164796E-19</v>
      </c>
      <c r="W17" s="11">
        <v>0.73692119993514504</v>
      </c>
    </row>
    <row r="18" spans="4:23">
      <c r="D18" s="3"/>
      <c r="G18">
        <f t="shared" si="1"/>
        <v>0.94856406223339729</v>
      </c>
      <c r="H18">
        <v>8.8830899999999904</v>
      </c>
      <c r="I18">
        <v>3.30321730403623</v>
      </c>
      <c r="J18">
        <v>3.6089235303220102</v>
      </c>
      <c r="K18">
        <f t="shared" si="2"/>
        <v>1.9406098741463979E-15</v>
      </c>
      <c r="L18" s="3">
        <v>5171.0477300000002</v>
      </c>
      <c r="M18">
        <f t="shared" si="3"/>
        <v>2.4694102866498742E-15</v>
      </c>
      <c r="N18">
        <f t="shared" si="4"/>
        <v>2010.0983359081542</v>
      </c>
      <c r="O18">
        <f t="shared" si="4"/>
        <v>4063.7176976104206</v>
      </c>
      <c r="P18">
        <f t="shared" si="5"/>
        <v>20554296.845892869</v>
      </c>
      <c r="Q18">
        <f t="shared" si="6"/>
        <v>2.981184759139851E-22</v>
      </c>
      <c r="R18">
        <f t="shared" si="0"/>
        <v>2.8826909075043679E-22</v>
      </c>
      <c r="T18">
        <f t="shared" si="7"/>
        <v>1.6974770999279715E-19</v>
      </c>
      <c r="U18">
        <f t="shared" si="10"/>
        <v>1.7897049627507064E-19</v>
      </c>
      <c r="V18">
        <f t="shared" si="11"/>
        <v>2.3767230279431902E-19</v>
      </c>
      <c r="W18" s="11">
        <v>0.70007513740363303</v>
      </c>
    </row>
    <row r="19" spans="4:23">
      <c r="D19" s="3"/>
      <c r="G19">
        <f t="shared" si="1"/>
        <v>0.91384086254204</v>
      </c>
      <c r="H19">
        <v>8.2005099999999995</v>
      </c>
      <c r="I19">
        <v>3.3288881490687299</v>
      </c>
      <c r="J19">
        <v>3.6285770385893801</v>
      </c>
      <c r="K19">
        <f t="shared" si="2"/>
        <v>1.8744270604363305E-15</v>
      </c>
      <c r="L19" s="3">
        <v>6387.5676460000004</v>
      </c>
      <c r="M19">
        <f t="shared" si="3"/>
        <v>2.8159634870099303E-15</v>
      </c>
      <c r="N19">
        <f t="shared" si="4"/>
        <v>2132.4956260856934</v>
      </c>
      <c r="O19">
        <f t="shared" si="4"/>
        <v>4251.8412263730361</v>
      </c>
      <c r="P19">
        <f t="shared" si="5"/>
        <v>22625691.409559976</v>
      </c>
      <c r="Q19">
        <f t="shared" si="6"/>
        <v>5.4652710629012478E-22</v>
      </c>
      <c r="R19">
        <f t="shared" si="0"/>
        <v>3.0604904642771517E-22</v>
      </c>
      <c r="T19">
        <f t="shared" si="7"/>
        <v>3.5464648929541241E-19</v>
      </c>
      <c r="U19">
        <f t="shared" si="10"/>
        <v>2.1066460687399414E-19</v>
      </c>
      <c r="V19">
        <f t="shared" si="11"/>
        <v>4.7173045876609459E-19</v>
      </c>
      <c r="W19" s="11">
        <v>0.66507137812543504</v>
      </c>
    </row>
    <row r="20" spans="4:23">
      <c r="D20" s="3"/>
      <c r="G20">
        <f t="shared" si="1"/>
        <v>0.87806600677635271</v>
      </c>
      <c r="H20">
        <v>7.5520699999999996</v>
      </c>
      <c r="I20">
        <v>3.3553364836371</v>
      </c>
      <c r="J20">
        <v>3.6488257900986998</v>
      </c>
      <c r="K20">
        <f t="shared" si="2"/>
        <v>1.8085996444699927E-15</v>
      </c>
      <c r="L20" s="3">
        <v>6091.4468100000004</v>
      </c>
      <c r="M20">
        <f t="shared" si="3"/>
        <v>2.4730739757350186E-15</v>
      </c>
      <c r="N20">
        <f t="shared" si="4"/>
        <v>2266.3995936017441</v>
      </c>
      <c r="O20">
        <f t="shared" si="4"/>
        <v>4454.7751676532571</v>
      </c>
      <c r="P20">
        <f t="shared" si="5"/>
        <v>24981588.912218254</v>
      </c>
      <c r="Q20">
        <f t="shared" si="6"/>
        <v>3.9742775901033551E-22</v>
      </c>
      <c r="R20">
        <f t="shared" si="0"/>
        <v>2.2002800342257962E-22</v>
      </c>
      <c r="T20">
        <f t="shared" si="7"/>
        <v>2.9511172079031389E-19</v>
      </c>
      <c r="U20">
        <f t="shared" si="10"/>
        <v>1.742241838951743E-19</v>
      </c>
      <c r="V20">
        <f t="shared" si="11"/>
        <v>3.7291368045906231E-19</v>
      </c>
      <c r="W20" s="11">
        <v>0.63181780693154699</v>
      </c>
    </row>
    <row r="21" spans="4:23">
      <c r="D21" s="3"/>
      <c r="G21">
        <f t="shared" si="1"/>
        <v>0.84111221518410362</v>
      </c>
      <c r="H21">
        <v>6.9360499999999998</v>
      </c>
      <c r="I21">
        <v>3.3826564050474301</v>
      </c>
      <c r="J21">
        <v>3.6697418254151102</v>
      </c>
      <c r="K21">
        <f t="shared" si="2"/>
        <v>1.7430292890656475E-15</v>
      </c>
      <c r="L21" s="3">
        <v>6052.5466200000001</v>
      </c>
      <c r="M21">
        <f t="shared" si="3"/>
        <v>2.2568412062999812E-15</v>
      </c>
      <c r="N21">
        <f t="shared" si="4"/>
        <v>2413.5505823794474</v>
      </c>
      <c r="O21">
        <f t="shared" si="4"/>
        <v>4674.5716989948487</v>
      </c>
      <c r="P21">
        <f t="shared" si="5"/>
        <v>27676846.982747756</v>
      </c>
      <c r="Q21">
        <f t="shared" si="6"/>
        <v>3.1692568218501433E-22</v>
      </c>
      <c r="R21">
        <f t="shared" si="0"/>
        <v>1.6084961610508469E-22</v>
      </c>
      <c r="T21">
        <f t="shared" si="7"/>
        <v>2.705328488508483E-19</v>
      </c>
      <c r="U21">
        <f t="shared" si="10"/>
        <v>1.463459887035199E-19</v>
      </c>
      <c r="V21">
        <f t="shared" si="11"/>
        <v>3.2476219422552139E-19</v>
      </c>
      <c r="W21" s="11">
        <v>0.60022691441173404</v>
      </c>
    </row>
    <row r="22" spans="4:23">
      <c r="D22" s="3"/>
      <c r="G22">
        <f t="shared" si="1"/>
        <v>0.8028304876327822</v>
      </c>
      <c r="H22">
        <v>6.3508300000000002</v>
      </c>
      <c r="I22">
        <v>3.4109580681918201</v>
      </c>
      <c r="J22">
        <v>3.6914094787348199</v>
      </c>
      <c r="K22">
        <f t="shared" si="2"/>
        <v>1.6776084718271738E-15</v>
      </c>
      <c r="L22" s="3">
        <v>5984.550886</v>
      </c>
      <c r="M22">
        <f t="shared" si="3"/>
        <v>2.0432085439380676E-15</v>
      </c>
      <c r="N22">
        <f t="shared" si="4"/>
        <v>2576.0724211930933</v>
      </c>
      <c r="O22">
        <f t="shared" si="4"/>
        <v>4913.7095164470575</v>
      </c>
      <c r="P22">
        <f t="shared" si="5"/>
        <v>30780690.33125402</v>
      </c>
      <c r="Q22">
        <f t="shared" si="6"/>
        <v>2.3278080804117338E-22</v>
      </c>
      <c r="R22">
        <f t="shared" si="0"/>
        <v>1.3037857113705626E-22</v>
      </c>
      <c r="T22">
        <f t="shared" si="7"/>
        <v>2.2960723078935531E-19</v>
      </c>
      <c r="U22">
        <f t="shared" si="10"/>
        <v>1.391137421337503E-19</v>
      </c>
      <c r="V22">
        <f t="shared" si="11"/>
        <v>2.6185123441222161E-19</v>
      </c>
      <c r="W22" s="11">
        <v>0.57021556662657402</v>
      </c>
    </row>
    <row r="23" spans="4:23">
      <c r="D23" s="3"/>
      <c r="G23">
        <f t="shared" si="1"/>
        <v>0.76304369760489099</v>
      </c>
      <c r="H23">
        <v>5.7948700000000004</v>
      </c>
      <c r="I23">
        <v>3.44037242371911</v>
      </c>
      <c r="J23">
        <v>3.7139290054119898</v>
      </c>
      <c r="K23">
        <f t="shared" si="2"/>
        <v>1.6122164469515362E-15</v>
      </c>
      <c r="L23" s="3">
        <v>6327.778832</v>
      </c>
      <c r="M23">
        <f t="shared" si="3"/>
        <v>1.9712678239645441E-15</v>
      </c>
      <c r="N23">
        <f t="shared" si="4"/>
        <v>2756.5915701731824</v>
      </c>
      <c r="O23">
        <f t="shared" si="4"/>
        <v>5175.2222511828877</v>
      </c>
      <c r="P23">
        <f t="shared" si="5"/>
        <v>34381722.433888331</v>
      </c>
      <c r="Q23">
        <f t="shared" si="6"/>
        <v>2.362406004668355E-22</v>
      </c>
      <c r="R23">
        <f t="shared" si="0"/>
        <v>1.0619579272873619E-22</v>
      </c>
      <c r="T23">
        <f t="shared" si="7"/>
        <v>2.70837916824683E-19</v>
      </c>
      <c r="U23">
        <f t="shared" si="10"/>
        <v>1.3029049546165156E-19</v>
      </c>
      <c r="V23">
        <f t="shared" si="11"/>
        <v>2.9342839172926751E-19</v>
      </c>
      <c r="W23" s="11">
        <v>0.54170478633390096</v>
      </c>
    </row>
    <row r="24" spans="4:23">
      <c r="D24" s="3"/>
      <c r="G24">
        <f t="shared" si="1"/>
        <v>0.72153858092531442</v>
      </c>
      <c r="H24">
        <v>5.2667000000000002</v>
      </c>
      <c r="I24">
        <v>3.47105713760629</v>
      </c>
      <c r="J24">
        <v>3.7374211139615898</v>
      </c>
      <c r="K24">
        <f t="shared" si="2"/>
        <v>1.546715148935224E-15</v>
      </c>
      <c r="L24" s="3">
        <v>6323.5339219999996</v>
      </c>
      <c r="M24">
        <f t="shared" si="3"/>
        <v>1.7903959130376537E-15</v>
      </c>
      <c r="N24">
        <f t="shared" si="4"/>
        <v>2958.4016606982045</v>
      </c>
      <c r="O24">
        <f t="shared" si="4"/>
        <v>5462.8731224977237</v>
      </c>
      <c r="P24">
        <f t="shared" si="5"/>
        <v>38595123.138529927</v>
      </c>
      <c r="Q24">
        <f t="shared" si="6"/>
        <v>1.6588671736165205E-22</v>
      </c>
      <c r="R24">
        <f t="shared" si="0"/>
        <v>1.356740520468325E-22</v>
      </c>
      <c r="T24">
        <f t="shared" si="7"/>
        <v>2.2252783837402762E-19</v>
      </c>
      <c r="U24">
        <f t="shared" si="10"/>
        <v>2.0475288336914297E-19</v>
      </c>
      <c r="V24">
        <f t="shared" si="11"/>
        <v>2.2903434993625784E-19</v>
      </c>
      <c r="W24" s="11">
        <v>0.51461954515392805</v>
      </c>
    </row>
    <row r="25" spans="4:23">
      <c r="D25" s="3"/>
      <c r="G25">
        <f t="shared" si="1"/>
        <v>0.67760695272049309</v>
      </c>
      <c r="H25">
        <v>4.76</v>
      </c>
      <c r="I25">
        <v>3.5035357699584999</v>
      </c>
      <c r="J25">
        <v>3.76228664015049</v>
      </c>
      <c r="K25">
        <f t="shared" si="2"/>
        <v>1.4802812464237228E-15</v>
      </c>
      <c r="L25" s="3">
        <v>7831.9627680000003</v>
      </c>
      <c r="M25">
        <f t="shared" si="3"/>
        <v>2.0041407159094447E-15</v>
      </c>
      <c r="N25">
        <f t="shared" si="4"/>
        <v>3188.1281498711842</v>
      </c>
      <c r="O25">
        <f t="shared" si="4"/>
        <v>5784.7772444951779</v>
      </c>
      <c r="P25">
        <f t="shared" si="5"/>
        <v>43627808.868430287</v>
      </c>
      <c r="Q25">
        <f t="shared" si="6"/>
        <v>3.6963351964972516E-22</v>
      </c>
      <c r="R25">
        <f t="shared" si="0"/>
        <v>1.5186374455427064E-22</v>
      </c>
      <c r="T25">
        <f t="shared" si="7"/>
        <v>5.8565405769521576E-19</v>
      </c>
      <c r="U25">
        <f t="shared" si="10"/>
        <v>2.5986023390746317E-19</v>
      </c>
      <c r="V25">
        <f t="shared" si="11"/>
        <v>5.7263914502511362E-19</v>
      </c>
      <c r="W25" s="11">
        <v>0.48888856612611797</v>
      </c>
    </row>
    <row r="26" spans="4:23">
      <c r="D26" s="3"/>
      <c r="G26">
        <f t="shared" si="1"/>
        <v>0.63245729218472424</v>
      </c>
      <c r="H26">
        <v>4.29</v>
      </c>
      <c r="I26">
        <v>3.5369148935467698</v>
      </c>
      <c r="J26">
        <v>3.7878415792484801</v>
      </c>
      <c r="K26">
        <f t="shared" si="2"/>
        <v>1.4149774401422415E-15</v>
      </c>
      <c r="L26" s="3">
        <v>7774.014878</v>
      </c>
      <c r="M26">
        <f t="shared" si="3"/>
        <v>1.7928885921928457E-15</v>
      </c>
      <c r="N26">
        <f t="shared" si="4"/>
        <v>3442.8245689209766</v>
      </c>
      <c r="O26">
        <f t="shared" si="4"/>
        <v>6135.3815957109719</v>
      </c>
      <c r="P26">
        <f t="shared" si="5"/>
        <v>49495948.337354816</v>
      </c>
      <c r="Q26">
        <f t="shared" si="6"/>
        <v>2.7659518058121398E-22</v>
      </c>
      <c r="R26">
        <f t="shared" si="0"/>
        <v>1.3211928637200378E-22</v>
      </c>
      <c r="T26">
        <f t="shared" si="7"/>
        <v>5.2013417169824516E-19</v>
      </c>
      <c r="U26">
        <f t="shared" si="10"/>
        <v>2.7481888169666146E-19</v>
      </c>
      <c r="V26">
        <f t="shared" si="11"/>
        <v>4.8314653210070349E-19</v>
      </c>
      <c r="W26" s="11">
        <v>0.46444413613820401</v>
      </c>
    </row>
    <row r="27" spans="4:23">
      <c r="D27" s="3"/>
      <c r="G27">
        <f t="shared" si="1"/>
        <v>0.58433122436753082</v>
      </c>
      <c r="H27">
        <v>3.84</v>
      </c>
      <c r="I27">
        <v>3.57249447345965</v>
      </c>
      <c r="J27">
        <v>3.8150811799348601</v>
      </c>
      <c r="K27">
        <f t="shared" si="2"/>
        <v>1.3485375645379189E-15</v>
      </c>
      <c r="L27" s="3">
        <v>8510.1047500000004</v>
      </c>
      <c r="M27">
        <f t="shared" si="3"/>
        <v>1.756777556095134E-15</v>
      </c>
      <c r="N27">
        <f t="shared" si="4"/>
        <v>3736.7537020967625</v>
      </c>
      <c r="O27">
        <f t="shared" si="4"/>
        <v>6532.5264964314638</v>
      </c>
      <c r="P27">
        <f t="shared" si="5"/>
        <v>56637230.656712994</v>
      </c>
      <c r="Q27">
        <f t="shared" si="6"/>
        <v>3.1060164773880263E-22</v>
      </c>
      <c r="R27">
        <f t="shared" si="0"/>
        <v>1.1485892671976791E-22</v>
      </c>
      <c r="T27">
        <f t="shared" si="7"/>
        <v>7.0128308028691643E-19</v>
      </c>
      <c r="U27">
        <f t="shared" si="10"/>
        <v>2.8287371377922366E-19</v>
      </c>
      <c r="V27">
        <f t="shared" si="11"/>
        <v>6.1884294514253478E-19</v>
      </c>
      <c r="W27" s="11">
        <v>0.44122192773376701</v>
      </c>
    </row>
    <row r="28" spans="4:23">
      <c r="D28" s="3"/>
      <c r="G28">
        <f t="shared" si="1"/>
        <v>0.53275437899249778</v>
      </c>
      <c r="H28">
        <v>3.41</v>
      </c>
      <c r="I28">
        <v>3.6106252112197401</v>
      </c>
      <c r="J28">
        <v>3.84427393805638</v>
      </c>
      <c r="K28">
        <f t="shared" si="2"/>
        <v>1.2807930470864684E-15</v>
      </c>
      <c r="L28" s="3">
        <v>8525.3120600000002</v>
      </c>
      <c r="M28">
        <f t="shared" si="3"/>
        <v>1.5628428424397705E-15</v>
      </c>
      <c r="N28">
        <f t="shared" si="4"/>
        <v>4079.6716562196411</v>
      </c>
      <c r="O28">
        <f t="shared" si="4"/>
        <v>6986.7296404828521</v>
      </c>
      <c r="P28">
        <f t="shared" si="5"/>
        <v>65458111.891763553</v>
      </c>
      <c r="Q28">
        <f t="shared" si="6"/>
        <v>2.2362591839965312E-22</v>
      </c>
      <c r="R28">
        <f t="shared" si="0"/>
        <v>8.0566298853960256E-23</v>
      </c>
      <c r="T28">
        <f t="shared" si="7"/>
        <v>6.1440861170947351E-19</v>
      </c>
      <c r="U28">
        <f t="shared" si="10"/>
        <v>2.4389303145462287E-19</v>
      </c>
      <c r="V28">
        <f t="shared" si="11"/>
        <v>5.1507204707697825E-19</v>
      </c>
      <c r="W28" s="11">
        <v>0.41916082982942698</v>
      </c>
    </row>
    <row r="29" spans="4:23">
      <c r="D29" s="3"/>
      <c r="G29">
        <f t="shared" si="1"/>
        <v>0.47712125471966244</v>
      </c>
      <c r="H29">
        <v>3</v>
      </c>
      <c r="I29">
        <v>3.6517547541768298</v>
      </c>
      <c r="J29">
        <v>3.87576257084259</v>
      </c>
      <c r="K29">
        <f t="shared" si="2"/>
        <v>1.2115308290272866E-15</v>
      </c>
      <c r="L29" s="3">
        <v>8779.5828160000001</v>
      </c>
      <c r="M29">
        <f t="shared" si="3"/>
        <v>1.4159430259792148E-15</v>
      </c>
      <c r="N29">
        <f t="shared" si="4"/>
        <v>4484.9205522691464</v>
      </c>
      <c r="O29">
        <f t="shared" si="4"/>
        <v>7512.1209345455263</v>
      </c>
      <c r="P29">
        <f t="shared" si="5"/>
        <v>76546473.295403332</v>
      </c>
      <c r="Q29">
        <f t="shared" si="6"/>
        <v>1.6938041747332358E-22</v>
      </c>
      <c r="R29">
        <f t="shared" si="0"/>
        <v>1.1271959486924775E-22</v>
      </c>
      <c r="T29">
        <f t="shared" si="7"/>
        <v>5.7531349294722306E-19</v>
      </c>
      <c r="U29">
        <f t="shared" si="10"/>
        <v>4.5319653435623036E-19</v>
      </c>
      <c r="V29">
        <f t="shared" si="11"/>
        <v>4.581828724611281E-19</v>
      </c>
      <c r="W29" s="11">
        <v>0.39820278689618699</v>
      </c>
    </row>
    <row r="30" spans="4:23">
      <c r="D30" s="3"/>
      <c r="G30">
        <f t="shared" si="1"/>
        <v>0.41664050733828095</v>
      </c>
      <c r="H30">
        <v>2.61</v>
      </c>
      <c r="I30">
        <v>3.6964681433250401</v>
      </c>
      <c r="J30">
        <v>3.90999498361177</v>
      </c>
      <c r="K30">
        <f t="shared" si="2"/>
        <v>1.140475959885946E-15</v>
      </c>
      <c r="L30" s="3">
        <v>11480.04616</v>
      </c>
      <c r="M30">
        <f t="shared" si="3"/>
        <v>1.6107746490683794E-15</v>
      </c>
      <c r="N30">
        <f t="shared" si="4"/>
        <v>4971.2790671115654</v>
      </c>
      <c r="O30">
        <f t="shared" si="4"/>
        <v>8128.2112748877562</v>
      </c>
      <c r="P30">
        <f t="shared" si="5"/>
        <v>90781434.092314079</v>
      </c>
      <c r="Q30">
        <f t="shared" si="6"/>
        <v>4.0866878698435704E-22</v>
      </c>
      <c r="R30">
        <f t="shared" si="0"/>
        <v>9.5756700257524598E-23</v>
      </c>
      <c r="T30">
        <f t="shared" si="7"/>
        <v>1.748771298623188E-18</v>
      </c>
      <c r="U30">
        <f t="shared" si="10"/>
        <v>4.347106423320226E-19</v>
      </c>
      <c r="V30">
        <f t="shared" si="11"/>
        <v>1.3230946442455404E-18</v>
      </c>
      <c r="W30" s="11">
        <v>0.378292646181698</v>
      </c>
    </row>
    <row r="31" spans="4:23">
      <c r="D31" s="3"/>
      <c r="G31">
        <f t="shared" si="1"/>
        <v>0.35024801833416286</v>
      </c>
      <c r="H31">
        <v>2.2400000000000002</v>
      </c>
      <c r="I31">
        <v>3.7455520798725099</v>
      </c>
      <c r="J31">
        <v>3.9475734720296298</v>
      </c>
      <c r="K31">
        <f t="shared" si="2"/>
        <v>1.06726467379628E-15</v>
      </c>
      <c r="L31" s="3">
        <v>9851.5027239999999</v>
      </c>
      <c r="M31">
        <f t="shared" si="3"/>
        <v>1.1863180665249051E-15</v>
      </c>
      <c r="N31">
        <f t="shared" si="4"/>
        <v>5566.1137816769933</v>
      </c>
      <c r="O31">
        <f t="shared" si="4"/>
        <v>8862.8514879928225</v>
      </c>
      <c r="P31">
        <f t="shared" si="5"/>
        <v>109531759.12879114</v>
      </c>
      <c r="Q31">
        <f t="shared" si="6"/>
        <v>1.0893499819145208E-22</v>
      </c>
      <c r="R31">
        <f t="shared" si="0"/>
        <v>2.8646434565335521E-23</v>
      </c>
      <c r="T31">
        <f t="shared" si="7"/>
        <v>6.0101595722558503E-19</v>
      </c>
      <c r="U31">
        <f t="shared" si="10"/>
        <v>1.753473357790564E-19</v>
      </c>
      <c r="V31">
        <f t="shared" si="11"/>
        <v>4.3198384046287702E-19</v>
      </c>
      <c r="W31" s="11">
        <v>0.35937801257141699</v>
      </c>
    </row>
    <row r="32" spans="4:23">
      <c r="D32" s="3"/>
      <c r="G32">
        <f t="shared" si="1"/>
        <v>0.27646180417324412</v>
      </c>
      <c r="H32">
        <v>1.89</v>
      </c>
      <c r="I32">
        <v>3.8001021939080499</v>
      </c>
      <c r="J32">
        <v>3.98933684662155</v>
      </c>
      <c r="K32">
        <f t="shared" si="2"/>
        <v>9.9140086856106243E-16</v>
      </c>
      <c r="L32" s="3">
        <v>10313.98243</v>
      </c>
      <c r="M32">
        <f t="shared" si="3"/>
        <v>1.0479458344064115E-15</v>
      </c>
      <c r="N32">
        <f t="shared" si="4"/>
        <v>6311.0583262942619</v>
      </c>
      <c r="O32">
        <f t="shared" si="4"/>
        <v>9757.4615058396175</v>
      </c>
      <c r="P32">
        <f t="shared" si="5"/>
        <v>135037512.23583007</v>
      </c>
      <c r="Q32">
        <f t="shared" si="6"/>
        <v>5.4758913610465052E-23</v>
      </c>
      <c r="R32">
        <f t="shared" si="0"/>
        <v>6.899847661981657E-23</v>
      </c>
      <c r="T32">
        <f t="shared" si="7"/>
        <v>4.0096881865473625E-19</v>
      </c>
      <c r="U32">
        <f t="shared" si="10"/>
        <v>6.711778634700966E-19</v>
      </c>
      <c r="V32">
        <f t="shared" si="11"/>
        <v>2.7378881559606711E-19</v>
      </c>
      <c r="W32" s="11">
        <v>0.34140911070670998</v>
      </c>
    </row>
    <row r="33" spans="4:23">
      <c r="D33" s="3"/>
      <c r="G33">
        <f t="shared" si="1"/>
        <v>0.19312459835446161</v>
      </c>
      <c r="H33">
        <v>1.56</v>
      </c>
      <c r="I33">
        <v>3.8617133519314701</v>
      </c>
      <c r="J33">
        <v>4.0365061315454502</v>
      </c>
      <c r="K33">
        <f t="shared" si="2"/>
        <v>9.1218173967818029E-16</v>
      </c>
      <c r="L33" s="3">
        <v>15077.58994</v>
      </c>
      <c r="M33">
        <f t="shared" si="3"/>
        <v>1.2644660414057004E-15</v>
      </c>
      <c r="N33">
        <f t="shared" si="4"/>
        <v>7272.9960538089699</v>
      </c>
      <c r="O33">
        <f t="shared" si="4"/>
        <v>10876.924940059072</v>
      </c>
      <c r="P33">
        <f t="shared" si="5"/>
        <v>171203967.75039989</v>
      </c>
      <c r="Q33">
        <f t="shared" si="6"/>
        <v>3.63413671964181E-22</v>
      </c>
      <c r="R33">
        <f t="shared" si="0"/>
        <v>6.9999798507293537E-23</v>
      </c>
      <c r="T33">
        <f t="shared" si="7"/>
        <v>3.66677580843676E-18</v>
      </c>
      <c r="U33">
        <f t="shared" si="10"/>
        <v>7.6241260747483444E-19</v>
      </c>
      <c r="V33">
        <f t="shared" si="11"/>
        <v>2.3785542604346104E-18</v>
      </c>
      <c r="W33" s="11">
        <v>0.32433865399704498</v>
      </c>
    </row>
    <row r="34" spans="4:23">
      <c r="D34" s="3"/>
      <c r="G34">
        <f t="shared" si="1"/>
        <v>9.3421685162235063E-2</v>
      </c>
      <c r="H34">
        <v>1.24</v>
      </c>
      <c r="I34">
        <v>3.9354236696044498</v>
      </c>
      <c r="J34">
        <v>4.0929384903533501</v>
      </c>
      <c r="K34">
        <f t="shared" si="2"/>
        <v>8.2567820285643848E-16</v>
      </c>
      <c r="L34" s="3">
        <v>13386.33338</v>
      </c>
      <c r="M34">
        <f t="shared" si="3"/>
        <v>8.9234740722507514E-16</v>
      </c>
      <c r="N34">
        <f t="shared" si="4"/>
        <v>8618.3409182018604</v>
      </c>
      <c r="O34">
        <f t="shared" si="4"/>
        <v>12386.211467130677</v>
      </c>
      <c r="P34">
        <f t="shared" si="5"/>
        <v>227694034.69083196</v>
      </c>
      <c r="Q34">
        <f t="shared" si="6"/>
        <v>7.4085068706403536E-23</v>
      </c>
      <c r="R34">
        <f t="shared" si="0"/>
        <v>3.1285048995186101E-23</v>
      </c>
      <c r="T34">
        <f t="shared" si="7"/>
        <v>1.0983029882809544E-18</v>
      </c>
      <c r="U34">
        <f t="shared" si="10"/>
        <v>6.4136572845151536E-19</v>
      </c>
      <c r="V34">
        <f t="shared" si="11"/>
        <v>6.7682201205939252E-19</v>
      </c>
      <c r="W34" s="11">
        <v>0.30812172018157902</v>
      </c>
    </row>
    <row r="35" spans="4:23">
      <c r="D35" s="3"/>
      <c r="G35">
        <f t="shared" si="1"/>
        <v>-2.6872146400301826E-2</v>
      </c>
      <c r="H35">
        <v>0.93999999999999895</v>
      </c>
      <c r="I35">
        <v>4.0243568434738002</v>
      </c>
      <c r="J35">
        <v>4.16102541408614</v>
      </c>
      <c r="K35">
        <f t="shared" si="2"/>
        <v>7.3215648246439761E-16</v>
      </c>
      <c r="L35" s="3">
        <v>16681.968199999999</v>
      </c>
      <c r="M35">
        <f t="shared" si="3"/>
        <v>8.4299652978155014E-16</v>
      </c>
      <c r="N35">
        <f t="shared" si="4"/>
        <v>10576.862133334531</v>
      </c>
      <c r="O35">
        <f t="shared" si="4"/>
        <v>14488.566353956361</v>
      </c>
      <c r="P35">
        <f t="shared" si="5"/>
        <v>321788567.58056223</v>
      </c>
      <c r="Q35">
        <f t="shared" si="6"/>
        <v>1.3448192459483642E-22</v>
      </c>
      <c r="R35">
        <f t="shared" si="0"/>
        <v>5.6580720010916577E-23</v>
      </c>
      <c r="T35">
        <f t="shared" si="7"/>
        <v>3.1774685347291328E-18</v>
      </c>
      <c r="U35">
        <f t="shared" si="10"/>
        <v>2.0844303148464338E-18</v>
      </c>
      <c r="V35">
        <f t="shared" si="11"/>
        <v>1.8601894276776394E-18</v>
      </c>
      <c r="W35" s="11">
        <v>0.29271563311266802</v>
      </c>
    </row>
    <row r="36" spans="4:23">
      <c r="D36" s="3"/>
      <c r="G36">
        <f t="shared" si="1"/>
        <v>-0.18442225167573273</v>
      </c>
      <c r="H36">
        <v>0.65400000000000003</v>
      </c>
      <c r="I36">
        <v>4.1408335642961003</v>
      </c>
      <c r="J36">
        <v>4.2501995800607499</v>
      </c>
      <c r="K36">
        <f t="shared" si="2"/>
        <v>6.2550094857953843E-16</v>
      </c>
      <c r="L36" s="3">
        <v>23265.567470000002</v>
      </c>
      <c r="M36">
        <f t="shared" si="3"/>
        <v>8.1797878959739779E-16</v>
      </c>
      <c r="N36">
        <f t="shared" si="4"/>
        <v>13830.362531354695</v>
      </c>
      <c r="O36">
        <f t="shared" si="4"/>
        <v>17790.96806274027</v>
      </c>
      <c r="P36">
        <f t="shared" si="5"/>
        <v>507797472.3581441</v>
      </c>
      <c r="Q36">
        <f t="shared" si="6"/>
        <v>2.611874461108754E-22</v>
      </c>
      <c r="R36">
        <f t="shared" si="0"/>
        <v>1.6802599733181925E-22</v>
      </c>
      <c r="T36">
        <f t="shared" si="7"/>
        <v>1.1398967233427801E-17</v>
      </c>
      <c r="U36">
        <f t="shared" si="10"/>
        <v>1.5949178657128653E-17</v>
      </c>
      <c r="V36">
        <f t="shared" si="11"/>
        <v>6.3396462071165296E-18</v>
      </c>
      <c r="W36" s="11">
        <v>0.27807985045019401</v>
      </c>
    </row>
    <row r="37" spans="4:23">
      <c r="D37" s="3"/>
      <c r="G37">
        <f t="shared" si="1"/>
        <v>-0.41673886446061353</v>
      </c>
      <c r="H37">
        <v>0.38305499999999998</v>
      </c>
      <c r="I37">
        <v>4.3125851285781698</v>
      </c>
      <c r="J37">
        <v>4.3816919709141597</v>
      </c>
      <c r="K37">
        <f t="shared" si="2"/>
        <v>4.959110103383328E-16</v>
      </c>
      <c r="L37" s="3">
        <v>53992.923999999999</v>
      </c>
      <c r="M37">
        <f t="shared" si="3"/>
        <v>1.111856212998383E-15</v>
      </c>
      <c r="N37">
        <f t="shared" si="4"/>
        <v>20539.275892509741</v>
      </c>
      <c r="O37">
        <f t="shared" si="4"/>
        <v>24081.967775090139</v>
      </c>
      <c r="P37">
        <f t="shared" si="5"/>
        <v>1001803026.1091117</v>
      </c>
      <c r="Q37">
        <f t="shared" si="6"/>
        <v>9.791085352271763E-22</v>
      </c>
      <c r="R37">
        <f t="shared" ref="R37" si="12">(Q37+Q38)*(H37-H38)/2</f>
        <v>2.8047112421698258E-22</v>
      </c>
      <c r="T37">
        <f t="shared" si="7"/>
        <v>1.0633104186161843E-16</v>
      </c>
      <c r="U37">
        <f t="shared" si="10"/>
        <v>1.2908841757230729E-16</v>
      </c>
      <c r="V37">
        <f t="shared" si="11"/>
        <v>5.6180188212863992E-17</v>
      </c>
      <c r="W37" s="11">
        <v>0.26417585697118501</v>
      </c>
    </row>
    <row r="38" spans="4:23">
      <c r="D38" s="3"/>
      <c r="G38">
        <f t="shared" si="1"/>
        <v>-0.90141510690231963</v>
      </c>
      <c r="H38">
        <v>0.12548300000000001</v>
      </c>
      <c r="I38">
        <v>4.6709060518602703</v>
      </c>
      <c r="J38">
        <v>4.6560212039089901</v>
      </c>
      <c r="K38">
        <f t="shared" si="2"/>
        <v>3.0553202695887192E-16</v>
      </c>
      <c r="L38" s="3">
        <v>127859.6946</v>
      </c>
      <c r="M38">
        <f t="shared" si="3"/>
        <v>8.6252005142333715E-16</v>
      </c>
      <c r="N38">
        <f t="shared" si="4"/>
        <v>46871.197772172862</v>
      </c>
      <c r="O38">
        <f t="shared" si="4"/>
        <v>45291.969262644496</v>
      </c>
      <c r="P38">
        <f t="shared" si="5"/>
        <v>4248271660.2864761</v>
      </c>
      <c r="Q38">
        <f t="shared" si="6"/>
        <v>1.1986990231796586E-21</v>
      </c>
      <c r="R38" s="6">
        <f>SUM(R21:R37)</f>
        <v>1.9249901838918346E-21</v>
      </c>
      <c r="T38">
        <f t="shared" si="7"/>
        <v>8.9601717589735633E-16</v>
      </c>
      <c r="V38">
        <f t="shared" si="11"/>
        <v>4.4974159844843721E-16</v>
      </c>
      <c r="W38" s="11">
        <v>0.25096706321395201</v>
      </c>
    </row>
    <row r="39" spans="4:23">
      <c r="U39">
        <f>SUM(U21:U38)</f>
        <v>1.5194218622665217E-16</v>
      </c>
      <c r="V39">
        <f>SUM(V21:V38)</f>
        <v>5.2296282558100356E-16</v>
      </c>
    </row>
  </sheetData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39"/>
  <sheetViews>
    <sheetView zoomScale="90" zoomScaleNormal="90" workbookViewId="0">
      <selection activeCell="U39" sqref="U39:V39"/>
    </sheetView>
  </sheetViews>
  <sheetFormatPr defaultColWidth="8.85546875" defaultRowHeight="15"/>
  <cols>
    <col min="13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36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-1.5150520000000001</v>
      </c>
      <c r="C3">
        <v>-9.3234370000000002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4.9125750000000004</v>
      </c>
      <c r="C4">
        <v>7.5378790000000002</v>
      </c>
      <c r="D4" s="4"/>
      <c r="E4" s="1"/>
      <c r="F4" s="2"/>
      <c r="G4">
        <f>LOG10(H4)</f>
        <v>1.3659482428254754</v>
      </c>
      <c r="H4">
        <v>23.224599999999999</v>
      </c>
      <c r="I4">
        <v>2.7908702532733201</v>
      </c>
      <c r="J4">
        <v>2.9164153330893301</v>
      </c>
      <c r="K4">
        <f>10^J4*1.38*10^-23*310*4*PI()*H4</f>
        <v>1.029945442453934E-15</v>
      </c>
      <c r="L4" s="3">
        <v>879.05399999999997</v>
      </c>
      <c r="M4">
        <f>L4*1.38*10^-23*310*4*PI()*H4</f>
        <v>1.0975250503663778E-15</v>
      </c>
      <c r="N4">
        <f>10^I4</f>
        <v>617.83179353702963</v>
      </c>
      <c r="O4">
        <f>10^J4</f>
        <v>824.9266480693683</v>
      </c>
      <c r="P4">
        <f>N4^2+O4^2</f>
        <v>1062220.0998001462</v>
      </c>
      <c r="Q4">
        <f>O4/2/PI()/H4/P4*(M4-K4)/2/PI()</f>
        <v>5.7241170542749983E-23</v>
      </c>
      <c r="T4">
        <f>(M4-K4)/(2*PI()*H4)^2</f>
        <v>3.1736530374044803E-21</v>
      </c>
      <c r="W4" s="11">
        <v>1.4355363774452501</v>
      </c>
    </row>
    <row r="5" spans="1:23">
      <c r="A5">
        <v>12000</v>
      </c>
      <c r="B5">
        <v>14.964919999999999</v>
      </c>
      <c r="C5">
        <v>22.33344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2.80893956620841</v>
      </c>
      <c r="J5">
        <v>2.92997014113315</v>
      </c>
      <c r="K5">
        <f t="shared" ref="K5:K38" si="1">10^J5*1.38*10^-23*310*4*PI()*H5</f>
        <v>9.98557430874352E-16</v>
      </c>
      <c r="L5" s="3">
        <v>916.52499999999998</v>
      </c>
      <c r="M5">
        <f t="shared" ref="M5:M38" si="2">L5*1.38*10^-23*310*4*PI()*H5</f>
        <v>1.0753435200557419E-15</v>
      </c>
      <c r="N5">
        <f t="shared" ref="N5:O38" si="3">10^I5</f>
        <v>644.07963305544024</v>
      </c>
      <c r="O5">
        <f t="shared" si="3"/>
        <v>851.07952227644876</v>
      </c>
      <c r="P5">
        <f t="shared" ref="P5:P38" si="4">N5^2+O5^2</f>
        <v>1139174.9269551388</v>
      </c>
      <c r="Q5">
        <f t="shared" ref="Q5:Q38" si="5">O5/2/PI()/H5/P5*(M5-K5)/2/PI()</f>
        <v>6.6580993801753541E-23</v>
      </c>
      <c r="T5">
        <f t="shared" ref="T5:T38" si="6">(M5-K5)/(2*PI()*H5)^2</f>
        <v>4.0833658021296146E-21</v>
      </c>
      <c r="W5" s="11">
        <v>1.36375955363524</v>
      </c>
    </row>
    <row r="6" spans="1:23">
      <c r="A6">
        <v>4800</v>
      </c>
      <c r="B6">
        <v>32.137459999999997</v>
      </c>
      <c r="C6">
        <v>44.991630000000001</v>
      </c>
      <c r="D6" s="4"/>
      <c r="E6" s="1"/>
      <c r="F6" s="2"/>
      <c r="G6">
        <f t="shared" si="0"/>
        <v>1.3116542796855051</v>
      </c>
      <c r="H6">
        <v>20.4953</v>
      </c>
      <c r="I6">
        <v>2.8271672178431002</v>
      </c>
      <c r="J6">
        <v>2.9436471675465801</v>
      </c>
      <c r="K6">
        <f t="shared" si="1"/>
        <v>9.677252915116558E-16</v>
      </c>
      <c r="L6" s="3">
        <v>812.697</v>
      </c>
      <c r="M6">
        <f t="shared" si="2"/>
        <v>8.9543399966354422E-16</v>
      </c>
      <c r="N6">
        <f t="shared" si="3"/>
        <v>671.68742517777866</v>
      </c>
      <c r="O6">
        <f t="shared" si="3"/>
        <v>878.30866544174137</v>
      </c>
      <c r="P6">
        <f t="shared" si="4"/>
        <v>1222590.1089320066</v>
      </c>
      <c r="Q6">
        <f t="shared" si="5"/>
        <v>-6.4185696598890015E-23</v>
      </c>
      <c r="T6">
        <f t="shared" si="6"/>
        <v>-4.3593093560662886E-21</v>
      </c>
      <c r="W6" s="11">
        <v>1.2955715712626199</v>
      </c>
    </row>
    <row r="7" spans="1:23">
      <c r="A7">
        <v>1200</v>
      </c>
      <c r="B7">
        <v>79.257829999999998</v>
      </c>
      <c r="C7">
        <v>107.8229</v>
      </c>
      <c r="D7" s="4"/>
      <c r="E7" s="1"/>
      <c r="F7" s="2"/>
      <c r="G7">
        <f t="shared" si="0"/>
        <v>1.2840267085035566</v>
      </c>
      <c r="H7">
        <v>19.232099999999999</v>
      </c>
      <c r="I7">
        <v>2.8455403399372798</v>
      </c>
      <c r="J7">
        <v>2.95743921973851</v>
      </c>
      <c r="K7">
        <f t="shared" si="1"/>
        <v>9.3738191957607493E-16</v>
      </c>
      <c r="L7" s="3">
        <v>870.28800000000001</v>
      </c>
      <c r="M7">
        <f t="shared" si="2"/>
        <v>8.9978831311210013E-16</v>
      </c>
      <c r="N7">
        <f t="shared" si="3"/>
        <v>700.71326639200993</v>
      </c>
      <c r="O7">
        <f t="shared" si="3"/>
        <v>906.64906860419262</v>
      </c>
      <c r="P7">
        <f t="shared" si="4"/>
        <v>1313011.6152986099</v>
      </c>
      <c r="Q7">
        <f t="shared" si="5"/>
        <v>-3.4189928876400417E-23</v>
      </c>
      <c r="T7">
        <f t="shared" si="6"/>
        <v>-2.5745470744726909E-21</v>
      </c>
      <c r="W7" s="11">
        <v>1.2307929882431701</v>
      </c>
    </row>
    <row r="8" spans="1:23">
      <c r="A8">
        <v>340</v>
      </c>
      <c r="B8">
        <v>148.70660000000001</v>
      </c>
      <c r="C8">
        <v>182.48589999999999</v>
      </c>
      <c r="D8" s="4"/>
      <c r="E8" s="1"/>
      <c r="F8" s="2"/>
      <c r="G8">
        <f t="shared" si="0"/>
        <v>1.2560463071607584</v>
      </c>
      <c r="H8">
        <v>18.0321</v>
      </c>
      <c r="I8">
        <v>2.86404072580422</v>
      </c>
      <c r="J8">
        <v>2.97133529123581</v>
      </c>
      <c r="K8">
        <f t="shared" si="1"/>
        <v>9.0746992900980852E-16</v>
      </c>
      <c r="L8" s="3">
        <v>913.322</v>
      </c>
      <c r="M8">
        <f t="shared" si="2"/>
        <v>8.8536198457855352E-16</v>
      </c>
      <c r="N8">
        <f t="shared" si="3"/>
        <v>731.20764899503081</v>
      </c>
      <c r="O8">
        <f t="shared" si="3"/>
        <v>936.12812040673316</v>
      </c>
      <c r="P8">
        <f t="shared" si="4"/>
        <v>1411000.4837650834</v>
      </c>
      <c r="Q8">
        <f t="shared" si="5"/>
        <v>-2.0603948183430198E-23</v>
      </c>
      <c r="T8">
        <f t="shared" si="6"/>
        <v>-1.7222492855591615E-21</v>
      </c>
      <c r="W8" s="11">
        <v>1.16925333459751</v>
      </c>
    </row>
    <row r="9" spans="1:23">
      <c r="A9">
        <v>94</v>
      </c>
      <c r="B9">
        <v>324.12299999999999</v>
      </c>
      <c r="C9">
        <v>377.82040000000001</v>
      </c>
      <c r="D9" s="4"/>
      <c r="F9" s="2"/>
      <c r="G9">
        <f t="shared" si="0"/>
        <v>1.22768107275287</v>
      </c>
      <c r="H9">
        <v>16.891999999999999</v>
      </c>
      <c r="I9">
        <v>2.8826531292258801</v>
      </c>
      <c r="J9">
        <v>2.98532682428683</v>
      </c>
      <c r="K9">
        <f t="shared" si="1"/>
        <v>8.7792727423515384E-16</v>
      </c>
      <c r="L9" s="3">
        <v>1083.19</v>
      </c>
      <c r="M9">
        <f t="shared" si="2"/>
        <v>9.8364040277711014E-16</v>
      </c>
      <c r="N9">
        <f t="shared" si="3"/>
        <v>763.22595190790275</v>
      </c>
      <c r="O9">
        <f t="shared" si="3"/>
        <v>966.7781452387751</v>
      </c>
      <c r="P9">
        <f t="shared" si="4"/>
        <v>1517173.8357770503</v>
      </c>
      <c r="Q9">
        <f t="shared" si="5"/>
        <v>1.0101354115275001E-22</v>
      </c>
      <c r="T9">
        <f t="shared" si="6"/>
        <v>9.3844115117532478E-21</v>
      </c>
      <c r="W9" s="11">
        <v>1.1107906638458001</v>
      </c>
    </row>
    <row r="10" spans="1:23">
      <c r="A10">
        <v>24</v>
      </c>
      <c r="B10">
        <v>601.08969999999999</v>
      </c>
      <c r="C10">
        <v>775.71939999999995</v>
      </c>
      <c r="D10" s="4">
        <f>LOG10(A10)</f>
        <v>1.3802112417116059</v>
      </c>
      <c r="E10" s="4">
        <f t="shared" ref="E10:F15" si="7">LOG10(B10)</f>
        <v>2.778939286159452</v>
      </c>
      <c r="F10" s="4">
        <f t="shared" si="7"/>
        <v>2.8897046528694701</v>
      </c>
      <c r="G10">
        <f t="shared" si="0"/>
        <v>1.1989043994567323</v>
      </c>
      <c r="H10">
        <v>15.808999999999999</v>
      </c>
      <c r="I10">
        <v>2.9013554601236402</v>
      </c>
      <c r="J10">
        <v>2.9994003811480199</v>
      </c>
      <c r="K10">
        <f t="shared" si="1"/>
        <v>8.4870238938061958E-16</v>
      </c>
      <c r="L10" s="3">
        <v>1147.72</v>
      </c>
      <c r="M10">
        <f t="shared" si="2"/>
        <v>9.7541851148942072E-16</v>
      </c>
      <c r="N10">
        <f t="shared" si="3"/>
        <v>796.81125542704501</v>
      </c>
      <c r="O10">
        <f t="shared" si="3"/>
        <v>998.62027926101075</v>
      </c>
      <c r="P10">
        <f t="shared" si="4"/>
        <v>1632150.6389265626</v>
      </c>
      <c r="Q10">
        <f t="shared" si="5"/>
        <v>1.2422467790205186E-22</v>
      </c>
      <c r="T10">
        <f t="shared" si="6"/>
        <v>1.2842907012609481E-20</v>
      </c>
      <c r="W10" s="11">
        <v>1.05525112683278</v>
      </c>
    </row>
    <row r="11" spans="1:23">
      <c r="A11">
        <v>6</v>
      </c>
      <c r="B11">
        <v>1389.0889999999999</v>
      </c>
      <c r="C11">
        <v>1757.933</v>
      </c>
      <c r="D11" s="4">
        <f t="shared" ref="D11:D15" si="8">LOG10(A11)</f>
        <v>0.77815125038364363</v>
      </c>
      <c r="E11" s="4">
        <f t="shared" si="7"/>
        <v>3.1427300722103473</v>
      </c>
      <c r="F11" s="4">
        <f t="shared" si="7"/>
        <v>3.2450023188123942</v>
      </c>
      <c r="G11">
        <f t="shared" si="0"/>
        <v>1.1696773724418428</v>
      </c>
      <c r="H11">
        <v>14.780099999999999</v>
      </c>
      <c r="I11">
        <v>2.9201298059149301</v>
      </c>
      <c r="J11">
        <v>3.01354597657074</v>
      </c>
      <c r="K11">
        <f t="shared" si="1"/>
        <v>8.1973597175763822E-16</v>
      </c>
      <c r="L11" s="3">
        <v>1347.69</v>
      </c>
      <c r="M11">
        <f t="shared" si="2"/>
        <v>1.0708238181729629E-15</v>
      </c>
      <c r="N11">
        <f t="shared" si="3"/>
        <v>832.01241343784363</v>
      </c>
      <c r="O11">
        <f t="shared" si="3"/>
        <v>1031.6822926697441</v>
      </c>
      <c r="P11">
        <f t="shared" si="4"/>
        <v>1756613.0091229649</v>
      </c>
      <c r="Q11">
        <f t="shared" si="5"/>
        <v>2.5273097012754729E-22</v>
      </c>
      <c r="T11">
        <f t="shared" si="6"/>
        <v>2.9114625632996335E-20</v>
      </c>
      <c r="U11">
        <f>(T11+T12)*(H11-H12)/2</f>
        <v>1.7366048092049997E-20</v>
      </c>
      <c r="V11">
        <f>T11*W11*2</f>
        <v>5.8374158651059681E-20</v>
      </c>
      <c r="W11" s="11">
        <v>1.0024885668614401</v>
      </c>
    </row>
    <row r="12" spans="1:23">
      <c r="A12">
        <v>1.6</v>
      </c>
      <c r="B12">
        <v>2394.6149999999998</v>
      </c>
      <c r="C12">
        <v>1758.7650000000001</v>
      </c>
      <c r="D12" s="4">
        <f t="shared" si="8"/>
        <v>0.20411998265592479</v>
      </c>
      <c r="E12" s="4">
        <f t="shared" si="7"/>
        <v>3.3792356986206968</v>
      </c>
      <c r="F12" s="4">
        <f t="shared" si="7"/>
        <v>3.2452078144311169</v>
      </c>
      <c r="G12">
        <f t="shared" si="0"/>
        <v>1.1399640487494762</v>
      </c>
      <c r="H12">
        <v>13.8027</v>
      </c>
      <c r="I12">
        <v>2.9389517835421501</v>
      </c>
      <c r="J12">
        <v>3.0277491234477201</v>
      </c>
      <c r="K12">
        <f t="shared" si="1"/>
        <v>7.9097692928367352E-16</v>
      </c>
      <c r="L12" s="3">
        <v>1131.06</v>
      </c>
      <c r="M12">
        <f t="shared" si="2"/>
        <v>8.3926736685864179E-16</v>
      </c>
      <c r="N12">
        <f t="shared" si="3"/>
        <v>868.86396048478025</v>
      </c>
      <c r="O12">
        <f t="shared" si="3"/>
        <v>1065.9801643238163</v>
      </c>
      <c r="P12">
        <f t="shared" si="4"/>
        <v>1891238.2925611283</v>
      </c>
      <c r="Q12">
        <f t="shared" si="5"/>
        <v>4.995054442419557E-23</v>
      </c>
      <c r="T12">
        <f t="shared" si="6"/>
        <v>6.4205658792811544E-21</v>
      </c>
      <c r="U12">
        <f t="shared" ref="U12:U37" si="9">(T12+T13)*(H12-H13)/2</f>
        <v>6.5232314493116646E-21</v>
      </c>
      <c r="V12">
        <f t="shared" ref="V12:V38" si="10">T12*W12*2</f>
        <v>1.2229433340565055E-20</v>
      </c>
      <c r="W12" s="11">
        <v>0.95236413507015205</v>
      </c>
    </row>
    <row r="13" spans="1:23">
      <c r="A13">
        <v>0.5</v>
      </c>
      <c r="B13">
        <v>5428.4290000000001</v>
      </c>
      <c r="C13">
        <v>5697.1390000000001</v>
      </c>
      <c r="D13" s="4">
        <f t="shared" si="8"/>
        <v>-0.3010299956639812</v>
      </c>
      <c r="E13" s="4">
        <f t="shared" si="7"/>
        <v>3.7346741619373236</v>
      </c>
      <c r="F13" s="4">
        <f t="shared" si="7"/>
        <v>3.7556568155943939</v>
      </c>
      <c r="G13">
        <f t="shared" si="0"/>
        <v>1.10972025158662</v>
      </c>
      <c r="H13">
        <v>12.8742</v>
      </c>
      <c r="I13">
        <v>2.9577969537070201</v>
      </c>
      <c r="J13">
        <v>3.0419957297453699</v>
      </c>
      <c r="K13">
        <f t="shared" si="1"/>
        <v>7.6237145267046578E-16</v>
      </c>
      <c r="L13" s="3">
        <v>1173.67</v>
      </c>
      <c r="M13">
        <f t="shared" si="2"/>
        <v>8.1230083494131462E-16</v>
      </c>
      <c r="N13">
        <f t="shared" si="3"/>
        <v>907.39619480713316</v>
      </c>
      <c r="O13">
        <f t="shared" si="3"/>
        <v>1101.528478572091</v>
      </c>
      <c r="P13">
        <f t="shared" si="4"/>
        <v>2036732.8434558101</v>
      </c>
      <c r="Q13">
        <f t="shared" si="5"/>
        <v>5.3129761666492865E-23</v>
      </c>
      <c r="T13">
        <f t="shared" si="6"/>
        <v>7.6305519436842019E-21</v>
      </c>
      <c r="U13">
        <f t="shared" si="9"/>
        <v>1.284051547839054E-20</v>
      </c>
      <c r="V13">
        <f t="shared" si="10"/>
        <v>1.3807421553721486E-20</v>
      </c>
      <c r="W13" s="11">
        <v>0.90474592504083995</v>
      </c>
    </row>
    <row r="14" spans="1:23">
      <c r="A14">
        <v>0.2</v>
      </c>
      <c r="B14">
        <v>926.3451</v>
      </c>
      <c r="C14">
        <v>5776.2550000000001</v>
      </c>
      <c r="D14" s="4">
        <f t="shared" si="8"/>
        <v>-0.69897000433601875</v>
      </c>
      <c r="E14" s="4">
        <f t="shared" si="7"/>
        <v>2.9667728086096505</v>
      </c>
      <c r="F14" s="4">
        <f t="shared" si="7"/>
        <v>3.7616463574577668</v>
      </c>
      <c r="G14">
        <f t="shared" si="0"/>
        <v>1.0788916198402232</v>
      </c>
      <c r="H14">
        <v>11.992000000000001</v>
      </c>
      <c r="I14">
        <v>2.9766408001965901</v>
      </c>
      <c r="J14">
        <v>3.0562721870088998</v>
      </c>
      <c r="K14">
        <f t="shared" si="1"/>
        <v>7.3386208611694872E-16</v>
      </c>
      <c r="L14" s="3">
        <v>1327.5</v>
      </c>
      <c r="M14">
        <f t="shared" si="2"/>
        <v>8.5580889059383585E-16</v>
      </c>
      <c r="N14">
        <f t="shared" si="3"/>
        <v>947.63436196914449</v>
      </c>
      <c r="O14">
        <f t="shared" si="3"/>
        <v>1138.3404987114147</v>
      </c>
      <c r="P14">
        <f t="shared" si="4"/>
        <v>2193829.97499122</v>
      </c>
      <c r="Q14">
        <f t="shared" si="5"/>
        <v>1.336559474367935E-22</v>
      </c>
      <c r="T14">
        <f t="shared" si="6"/>
        <v>2.147966224446033E-20</v>
      </c>
      <c r="U14">
        <f t="shared" si="9"/>
        <v>4.3713951488706853E-21</v>
      </c>
      <c r="V14">
        <f t="shared" si="10"/>
        <v>3.6923909951475252E-20</v>
      </c>
      <c r="W14" s="11">
        <v>0.85950862567678499</v>
      </c>
    </row>
    <row r="15" spans="1:23">
      <c r="A15">
        <v>0.1</v>
      </c>
      <c r="B15">
        <v>6666.1</v>
      </c>
      <c r="C15">
        <v>16743.900000000001</v>
      </c>
      <c r="D15" s="4">
        <f t="shared" si="8"/>
        <v>-1</v>
      </c>
      <c r="E15" s="4">
        <f t="shared" si="7"/>
        <v>3.8238718243443794</v>
      </c>
      <c r="F15" s="4">
        <f t="shared" si="7"/>
        <v>4.2238566215909099</v>
      </c>
      <c r="G15">
        <f t="shared" si="0"/>
        <v>1.0474306401555422</v>
      </c>
      <c r="H15">
        <v>11.154</v>
      </c>
      <c r="I15">
        <v>2.9954470740257899</v>
      </c>
      <c r="J15">
        <v>3.07055664678589</v>
      </c>
      <c r="K15">
        <f t="shared" si="1"/>
        <v>7.0540402142332669E-16</v>
      </c>
      <c r="L15" s="3">
        <v>1085.92</v>
      </c>
      <c r="M15">
        <f t="shared" si="2"/>
        <v>6.5114710835115318E-16</v>
      </c>
      <c r="N15">
        <f t="shared" si="3"/>
        <v>989.57126087582321</v>
      </c>
      <c r="O15">
        <f t="shared" si="3"/>
        <v>1176.4044178645431</v>
      </c>
      <c r="P15">
        <f t="shared" si="4"/>
        <v>2363178.6347225811</v>
      </c>
      <c r="Q15">
        <f t="shared" si="5"/>
        <v>-6.1337320413605865E-23</v>
      </c>
      <c r="T15">
        <f t="shared" si="6"/>
        <v>-1.1046738261475412E-20</v>
      </c>
      <c r="U15">
        <f t="shared" si="9"/>
        <v>1.8820732378177943E-21</v>
      </c>
      <c r="V15">
        <f t="shared" si="10"/>
        <v>-1.8040056895213132E-20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3.0141815360914199</v>
      </c>
      <c r="J16">
        <v>3.0848295610964298</v>
      </c>
      <c r="K16">
        <f t="shared" si="1"/>
        <v>6.7694271544517513E-16</v>
      </c>
      <c r="L16" s="3">
        <v>1335.7</v>
      </c>
      <c r="M16">
        <f t="shared" si="2"/>
        <v>7.4375737309228383E-16</v>
      </c>
      <c r="N16">
        <f t="shared" si="3"/>
        <v>1033.1931926399009</v>
      </c>
      <c r="O16">
        <f t="shared" si="3"/>
        <v>1215.7088019992377</v>
      </c>
      <c r="P16">
        <f t="shared" si="4"/>
        <v>2545436.0645758528</v>
      </c>
      <c r="Q16">
        <f t="shared" si="5"/>
        <v>7.8038275723270768E-23</v>
      </c>
      <c r="T16">
        <f t="shared" si="6"/>
        <v>1.5774971493023701E-20</v>
      </c>
      <c r="U16">
        <f t="shared" si="9"/>
        <v>1.6512538603879138E-20</v>
      </c>
      <c r="V16">
        <f t="shared" si="10"/>
        <v>2.4473496765625087E-20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3.0328027933280901</v>
      </c>
      <c r="J17">
        <v>3.0990669208632702</v>
      </c>
      <c r="K17">
        <f t="shared" si="1"/>
        <v>6.4842577520421384E-16</v>
      </c>
      <c r="L17" s="3">
        <v>1452.88</v>
      </c>
      <c r="M17">
        <f t="shared" si="2"/>
        <v>7.4993408749049629E-16</v>
      </c>
      <c r="N17">
        <f t="shared" si="3"/>
        <v>1078.4568997721665</v>
      </c>
      <c r="O17">
        <f t="shared" si="3"/>
        <v>1256.2235214979967</v>
      </c>
      <c r="P17">
        <f t="shared" si="4"/>
        <v>2741166.8206310207</v>
      </c>
      <c r="Q17">
        <f t="shared" si="5"/>
        <v>1.2272431593513999E-22</v>
      </c>
      <c r="T17">
        <f t="shared" si="6"/>
        <v>2.7890510323876884E-20</v>
      </c>
      <c r="U17">
        <f t="shared" si="9"/>
        <v>9.4796360697159355E-21</v>
      </c>
      <c r="V17">
        <f t="shared" si="10"/>
        <v>4.1106216669349807E-20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3.0512605223163898</v>
      </c>
      <c r="J18">
        <v>3.1132391088295099</v>
      </c>
      <c r="K18">
        <f t="shared" si="1"/>
        <v>6.1980320168378835E-16</v>
      </c>
      <c r="L18" s="3">
        <v>1288.0899999999999</v>
      </c>
      <c r="M18">
        <f t="shared" si="2"/>
        <v>6.1512151158017551E-16</v>
      </c>
      <c r="N18">
        <f t="shared" si="3"/>
        <v>1125.2797985380307</v>
      </c>
      <c r="O18">
        <f t="shared" si="3"/>
        <v>1297.8936535741873</v>
      </c>
      <c r="P18">
        <f t="shared" si="4"/>
        <v>2950782.5609859433</v>
      </c>
      <c r="Q18">
        <f t="shared" si="5"/>
        <v>-5.8719285807175323E-24</v>
      </c>
      <c r="R18">
        <f t="shared" ref="R18:R20" si="11">(Q18+Q19)*(H18-H19)/2</f>
        <v>-7.8646401815340201E-24</v>
      </c>
      <c r="T18">
        <f t="shared" si="6"/>
        <v>-1.5028471143240571E-21</v>
      </c>
      <c r="U18">
        <f t="shared" si="9"/>
        <v>-2.2051615640439876E-21</v>
      </c>
      <c r="V18">
        <f t="shared" si="10"/>
        <v>-2.1042118001141352E-21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3.0694968210438498</v>
      </c>
      <c r="J19">
        <v>3.1273122256729402</v>
      </c>
      <c r="K19">
        <f t="shared" si="1"/>
        <v>5.9102211603090956E-16</v>
      </c>
      <c r="L19" s="3">
        <v>1310.78</v>
      </c>
      <c r="M19">
        <f t="shared" si="2"/>
        <v>5.77858243397909E-16</v>
      </c>
      <c r="N19">
        <f t="shared" si="3"/>
        <v>1173.5370923830426</v>
      </c>
      <c r="O19">
        <f t="shared" si="3"/>
        <v>1340.6401623616589</v>
      </c>
      <c r="P19">
        <f t="shared" si="4"/>
        <v>3174505.3521359409</v>
      </c>
      <c r="Q19">
        <f t="shared" si="5"/>
        <v>-1.7171934941606958E-23</v>
      </c>
      <c r="R19">
        <f t="shared" si="11"/>
        <v>4.6893266013916442E-23</v>
      </c>
      <c r="T19">
        <f t="shared" si="6"/>
        <v>-4.9584074317921985E-21</v>
      </c>
      <c r="U19">
        <f t="shared" si="9"/>
        <v>1.5514729428603672E-20</v>
      </c>
      <c r="V19">
        <f t="shared" si="10"/>
        <v>-6.5953897279388732E-21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3.0874404311264101</v>
      </c>
      <c r="J20">
        <v>3.1412440417127998</v>
      </c>
      <c r="K20">
        <f t="shared" si="1"/>
        <v>5.6203154624094329E-16</v>
      </c>
      <c r="L20" s="3">
        <v>1677.23</v>
      </c>
      <c r="M20">
        <f t="shared" si="2"/>
        <v>6.8094066872793463E-16</v>
      </c>
      <c r="N20">
        <f t="shared" si="3"/>
        <v>1223.0393525312695</v>
      </c>
      <c r="O20">
        <f t="shared" si="3"/>
        <v>1384.3440604930724</v>
      </c>
      <c r="P20">
        <f t="shared" si="4"/>
        <v>3412233.7356625544</v>
      </c>
      <c r="Q20">
        <f t="shared" si="5"/>
        <v>1.618060291181428E-22</v>
      </c>
      <c r="R20">
        <f t="shared" si="11"/>
        <v>6.9152589241035055E-23</v>
      </c>
      <c r="T20">
        <f t="shared" si="6"/>
        <v>5.2810882382762759E-20</v>
      </c>
      <c r="U20">
        <f t="shared" si="9"/>
        <v>2.3406000094803097E-20</v>
      </c>
      <c r="V20">
        <f t="shared" si="10"/>
        <v>6.6733711778394076E-20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3.1050057515525098</v>
      </c>
      <c r="J21">
        <v>3.1549837549549098</v>
      </c>
      <c r="K21">
        <f t="shared" si="1"/>
        <v>5.3277840628635381E-16</v>
      </c>
      <c r="L21" s="3">
        <v>1546.91</v>
      </c>
      <c r="M21">
        <f t="shared" si="2"/>
        <v>5.7680352579217381E-16</v>
      </c>
      <c r="N21">
        <f t="shared" si="3"/>
        <v>1273.5199466888016</v>
      </c>
      <c r="O21">
        <f t="shared" si="3"/>
        <v>1428.8405108767906</v>
      </c>
      <c r="P21">
        <f t="shared" si="4"/>
        <v>3663438.2601368958</v>
      </c>
      <c r="Q21">
        <f t="shared" si="5"/>
        <v>6.2708075102613274E-23</v>
      </c>
      <c r="R21">
        <f t="shared" ref="R21:R26" si="12">(Q21+Q22)*(H21-H22)/2</f>
        <v>6.6162238230347329E-23</v>
      </c>
      <c r="T21">
        <f t="shared" si="6"/>
        <v>2.3180157177001875E-20</v>
      </c>
      <c r="U21">
        <f t="shared" si="9"/>
        <v>2.6841605139530876E-20</v>
      </c>
      <c r="V21">
        <f t="shared" si="10"/>
        <v>2.7826708435861692E-20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3.12208666524343</v>
      </c>
      <c r="J22">
        <v>3.16846792588907</v>
      </c>
      <c r="K22">
        <f t="shared" si="1"/>
        <v>5.0320976220863836E-16</v>
      </c>
      <c r="L22" s="3">
        <v>1793.61</v>
      </c>
      <c r="M22">
        <f t="shared" si="2"/>
        <v>6.1236329113114307E-16</v>
      </c>
      <c r="N22">
        <f t="shared" si="3"/>
        <v>1324.6058393452506</v>
      </c>
      <c r="O22">
        <f t="shared" si="3"/>
        <v>1473.8996844958563</v>
      </c>
      <c r="P22">
        <f t="shared" si="4"/>
        <v>3926960.9095845204</v>
      </c>
      <c r="Q22">
        <f t="shared" si="5"/>
        <v>1.6340257808882711E-22</v>
      </c>
      <c r="R22">
        <f t="shared" si="12"/>
        <v>7.8044323856841504E-23</v>
      </c>
      <c r="T22">
        <f t="shared" si="6"/>
        <v>6.8551516858509194E-20</v>
      </c>
      <c r="U22">
        <f t="shared" si="9"/>
        <v>3.4622011834562212E-20</v>
      </c>
      <c r="V22">
        <f t="shared" si="10"/>
        <v>7.8178284057171926E-20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3.1385545643696799</v>
      </c>
      <c r="J23">
        <v>3.1816187625245398</v>
      </c>
      <c r="K23">
        <f t="shared" si="1"/>
        <v>4.7327449896231055E-16</v>
      </c>
      <c r="L23" s="3">
        <v>1757.51</v>
      </c>
      <c r="M23">
        <f t="shared" si="2"/>
        <v>5.4751011457221007E-16</v>
      </c>
      <c r="N23">
        <f t="shared" si="3"/>
        <v>1375.7976534019331</v>
      </c>
      <c r="O23">
        <f t="shared" si="3"/>
        <v>1519.2133305540017</v>
      </c>
      <c r="P23">
        <f t="shared" si="4"/>
        <v>4200828.3268392477</v>
      </c>
      <c r="Q23">
        <f t="shared" si="5"/>
        <v>1.1735259802758966E-22</v>
      </c>
      <c r="R23">
        <f t="shared" si="12"/>
        <v>1.0650303324805705E-22</v>
      </c>
      <c r="T23">
        <f t="shared" si="6"/>
        <v>5.5997054386048774E-20</v>
      </c>
      <c r="U23">
        <f t="shared" si="9"/>
        <v>5.5883606863484182E-20</v>
      </c>
      <c r="V23">
        <f t="shared" si="10"/>
        <v>6.0667744763044763E-20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3.1544500044194601</v>
      </c>
      <c r="J24">
        <v>3.1944378530391302</v>
      </c>
      <c r="K24">
        <f t="shared" si="1"/>
        <v>4.4302382073479613E-16</v>
      </c>
      <c r="L24" s="3">
        <v>2166.59</v>
      </c>
      <c r="M24">
        <f t="shared" si="2"/>
        <v>6.1343133903856517E-16</v>
      </c>
      <c r="N24">
        <f t="shared" si="3"/>
        <v>1427.0855359365864</v>
      </c>
      <c r="O24">
        <f t="shared" si="3"/>
        <v>1564.724393230679</v>
      </c>
      <c r="P24">
        <f t="shared" si="4"/>
        <v>4484935.5536505301</v>
      </c>
      <c r="Q24">
        <f t="shared" si="5"/>
        <v>2.8593813506235107E-22</v>
      </c>
      <c r="R24">
        <f t="shared" si="12"/>
        <v>8.6683252187514174E-23</v>
      </c>
      <c r="T24">
        <f t="shared" si="6"/>
        <v>1.556151419275781E-19</v>
      </c>
      <c r="U24">
        <f t="shared" si="9"/>
        <v>4.831332146380012E-20</v>
      </c>
      <c r="V24">
        <f t="shared" si="10"/>
        <v>1.601651871156684E-19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3.1702898212236801</v>
      </c>
      <c r="J25">
        <v>3.2072050300397499</v>
      </c>
      <c r="K25">
        <f t="shared" si="1"/>
        <v>4.1234679850904201E-16</v>
      </c>
      <c r="L25" s="3">
        <v>1734.04</v>
      </c>
      <c r="M25">
        <f t="shared" si="2"/>
        <v>4.4372787128341645E-16</v>
      </c>
      <c r="N25">
        <f t="shared" si="3"/>
        <v>1480.0957828714329</v>
      </c>
      <c r="O25">
        <f t="shared" si="3"/>
        <v>1611.4061990708719</v>
      </c>
      <c r="P25">
        <f t="shared" si="4"/>
        <v>4787313.4648778345</v>
      </c>
      <c r="Q25">
        <f t="shared" si="5"/>
        <v>5.6210087505298821E-23</v>
      </c>
      <c r="R25">
        <f t="shared" si="12"/>
        <v>2.3088408862429168E-22</v>
      </c>
      <c r="T25">
        <f t="shared" si="6"/>
        <v>3.5082791618110029E-20</v>
      </c>
      <c r="U25">
        <f t="shared" si="9"/>
        <v>1.6445756175944721E-19</v>
      </c>
      <c r="V25">
        <f t="shared" si="10"/>
        <v>3.4303151379758408E-20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3.1860329266704599</v>
      </c>
      <c r="J26">
        <v>3.2197024991372998</v>
      </c>
      <c r="K26">
        <f t="shared" si="1"/>
        <v>3.8248150148887411E-16</v>
      </c>
      <c r="L26" s="3">
        <v>3752.64</v>
      </c>
      <c r="M26">
        <f t="shared" si="2"/>
        <v>8.6545569466899096E-16</v>
      </c>
      <c r="N26">
        <f t="shared" si="3"/>
        <v>1534.7333364379556</v>
      </c>
      <c r="O26">
        <f t="shared" si="3"/>
        <v>1658.450444763866</v>
      </c>
      <c r="P26">
        <f t="shared" si="4"/>
        <v>5105864.291711444</v>
      </c>
      <c r="Q26">
        <f t="shared" si="5"/>
        <v>9.2627539600232595E-22</v>
      </c>
      <c r="R26">
        <f t="shared" si="12"/>
        <v>4.6190122013449959E-22</v>
      </c>
      <c r="T26">
        <f t="shared" si="6"/>
        <v>6.6473662012421892E-19</v>
      </c>
      <c r="U26">
        <f t="shared" si="9"/>
        <v>3.6067313446747545E-19</v>
      </c>
      <c r="V26">
        <f t="shared" si="10"/>
        <v>6.1746605058604463E-19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3.2028250097717899</v>
      </c>
      <c r="J27">
        <v>3.2326033434574399</v>
      </c>
      <c r="K27">
        <f t="shared" si="1"/>
        <v>3.5268355687896486E-16</v>
      </c>
      <c r="L27" s="3">
        <v>4354.28</v>
      </c>
      <c r="M27">
        <f t="shared" si="2"/>
        <v>8.98872763811035E-16</v>
      </c>
      <c r="N27">
        <f t="shared" si="3"/>
        <v>1595.2362493561391</v>
      </c>
      <c r="O27">
        <f t="shared" si="3"/>
        <v>1708.4542105113521</v>
      </c>
      <c r="P27">
        <f t="shared" si="4"/>
        <v>5463594.4806738095</v>
      </c>
      <c r="Q27">
        <f t="shared" si="5"/>
        <v>1.1266189157065603E-21</v>
      </c>
      <c r="R27">
        <f>(Q27+Q28)*(H27-H28)/2</f>
        <v>3.9895489178337618E-22</v>
      </c>
      <c r="T27">
        <f t="shared" si="6"/>
        <v>9.3825508862011569E-19</v>
      </c>
      <c r="U27">
        <f t="shared" si="9"/>
        <v>3.550827264945326E-19</v>
      </c>
      <c r="V27">
        <f t="shared" si="10"/>
        <v>8.2795743781396772E-19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3.22157070731935</v>
      </c>
      <c r="J28">
        <v>3.24628082871393</v>
      </c>
      <c r="K28">
        <f t="shared" si="1"/>
        <v>3.2321079091183543E-16</v>
      </c>
      <c r="L28" s="3">
        <v>3549.32</v>
      </c>
      <c r="M28">
        <f t="shared" si="2"/>
        <v>6.5065411312677827E-16</v>
      </c>
      <c r="N28">
        <f t="shared" si="3"/>
        <v>1665.59998141043</v>
      </c>
      <c r="O28">
        <f t="shared" si="3"/>
        <v>1763.1157649743025</v>
      </c>
      <c r="P28">
        <f t="shared" si="4"/>
        <v>5882800.4987753443</v>
      </c>
      <c r="Q28">
        <f t="shared" si="5"/>
        <v>7.2898523212309773E-22</v>
      </c>
      <c r="R28">
        <f t="shared" ref="R28:R37" si="13">(Q28+Q29)*(H28-H29)/2</f>
        <v>4.578272695084655E-22</v>
      </c>
      <c r="T28">
        <f t="shared" si="6"/>
        <v>7.1329247647073475E-19</v>
      </c>
      <c r="U28">
        <f t="shared" si="9"/>
        <v>5.0675337806925961E-19</v>
      </c>
      <c r="V28">
        <f t="shared" si="10"/>
        <v>5.9796853269712038E-19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3.24357651495305</v>
      </c>
      <c r="J29">
        <v>3.2612764532572101</v>
      </c>
      <c r="K29">
        <f t="shared" si="1"/>
        <v>2.9433936745873802E-16</v>
      </c>
      <c r="L29" s="3">
        <v>5699.56</v>
      </c>
      <c r="M29">
        <f t="shared" si="2"/>
        <v>9.1920680085650374E-16</v>
      </c>
      <c r="N29">
        <f t="shared" si="3"/>
        <v>1752.1711083599466</v>
      </c>
      <c r="O29">
        <f t="shared" si="3"/>
        <v>1825.0570857721643</v>
      </c>
      <c r="P29">
        <f t="shared" si="4"/>
        <v>6400936.9592985092</v>
      </c>
      <c r="Q29">
        <f t="shared" si="5"/>
        <v>1.5043185215767332E-21</v>
      </c>
      <c r="R29">
        <f t="shared" si="13"/>
        <v>7.3219750851498537E-22</v>
      </c>
      <c r="T29">
        <f t="shared" si="6"/>
        <v>1.7586752214280915E-18</v>
      </c>
      <c r="U29">
        <f t="shared" si="9"/>
        <v>9.7034269056622415E-19</v>
      </c>
      <c r="V29">
        <f t="shared" si="10"/>
        <v>1.4006187488358695E-18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3.2707673780040398</v>
      </c>
      <c r="J30">
        <v>3.27839117410501</v>
      </c>
      <c r="K30">
        <f t="shared" si="1"/>
        <v>2.6636816918323581E-16</v>
      </c>
      <c r="L30" s="3">
        <v>8065.22</v>
      </c>
      <c r="M30">
        <f t="shared" si="2"/>
        <v>1.1316376026800987E-15</v>
      </c>
      <c r="N30">
        <f t="shared" si="3"/>
        <v>1865.3802659455603</v>
      </c>
      <c r="O30">
        <f t="shared" si="3"/>
        <v>1898.4150759678516</v>
      </c>
      <c r="P30">
        <f t="shared" si="4"/>
        <v>7083623.3372411532</v>
      </c>
      <c r="Q30">
        <f t="shared" si="5"/>
        <v>2.250540496448832E-21</v>
      </c>
      <c r="R30">
        <f t="shared" si="13"/>
        <v>7.6681752326110522E-22</v>
      </c>
      <c r="T30">
        <f t="shared" si="6"/>
        <v>3.2174411404499796E-18</v>
      </c>
      <c r="U30">
        <f t="shared" si="9"/>
        <v>1.2284336368183623E-18</v>
      </c>
      <c r="V30">
        <f t="shared" si="10"/>
        <v>2.434268645909366E-18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3.3060560316312602</v>
      </c>
      <c r="J31">
        <v>3.2988411947356702</v>
      </c>
      <c r="K31">
        <f t="shared" si="1"/>
        <v>2.3962926591447571E-16</v>
      </c>
      <c r="L31" s="3">
        <v>7620.24</v>
      </c>
      <c r="M31">
        <f t="shared" si="2"/>
        <v>9.1762938472651868E-16</v>
      </c>
      <c r="N31">
        <f t="shared" si="3"/>
        <v>2023.2802005930344</v>
      </c>
      <c r="O31">
        <f t="shared" si="3"/>
        <v>1989.9455571993667</v>
      </c>
      <c r="P31">
        <f t="shared" si="4"/>
        <v>8053546.0907292869</v>
      </c>
      <c r="Q31">
        <f t="shared" si="5"/>
        <v>1.8944190887463346E-21</v>
      </c>
      <c r="R31">
        <f t="shared" si="13"/>
        <v>6.5503687170022328E-22</v>
      </c>
      <c r="T31">
        <f t="shared" si="6"/>
        <v>3.4227406801898224E-18</v>
      </c>
      <c r="U31">
        <f t="shared" si="9"/>
        <v>1.3742747576710168E-18</v>
      </c>
      <c r="V31">
        <f t="shared" si="10"/>
        <v>2.4601154863879168E-18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3.3540073928758098</v>
      </c>
      <c r="J32">
        <v>3.3245386148863401</v>
      </c>
      <c r="K32">
        <f t="shared" si="1"/>
        <v>2.1451173884897571E-16</v>
      </c>
      <c r="L32" s="3">
        <v>8260.18</v>
      </c>
      <c r="M32">
        <f t="shared" si="2"/>
        <v>8.3927050304730384E-16</v>
      </c>
      <c r="N32">
        <f t="shared" si="3"/>
        <v>2259.4742323035466</v>
      </c>
      <c r="O32">
        <f t="shared" si="3"/>
        <v>2111.2449068231608</v>
      </c>
      <c r="P32">
        <f t="shared" si="4"/>
        <v>9562578.8630304374</v>
      </c>
      <c r="Q32">
        <f t="shared" si="5"/>
        <v>1.8486487495406522E-21</v>
      </c>
      <c r="R32">
        <f t="shared" si="13"/>
        <v>7.3747138782592702E-22</v>
      </c>
      <c r="T32">
        <f t="shared" si="6"/>
        <v>4.4302579350731236E-18</v>
      </c>
      <c r="U32">
        <f t="shared" si="9"/>
        <v>2.2120356574163784E-18</v>
      </c>
      <c r="V32">
        <f t="shared" si="10"/>
        <v>3.0250608436293208E-18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3.4221093417347501</v>
      </c>
      <c r="J33">
        <v>3.3586308079812701</v>
      </c>
      <c r="K33">
        <f t="shared" si="1"/>
        <v>1.9151643573629659E-16</v>
      </c>
      <c r="L33" s="3">
        <v>12566.6</v>
      </c>
      <c r="M33">
        <f t="shared" si="2"/>
        <v>1.0538845411741495E-15</v>
      </c>
      <c r="N33">
        <f t="shared" si="3"/>
        <v>2643.0741167583137</v>
      </c>
      <c r="O33">
        <f t="shared" si="3"/>
        <v>2283.6566505116302</v>
      </c>
      <c r="P33">
        <f t="shared" si="4"/>
        <v>12200928.484103739</v>
      </c>
      <c r="Q33">
        <f t="shared" si="5"/>
        <v>2.6208748130407254E-21</v>
      </c>
      <c r="R33">
        <f t="shared" si="13"/>
        <v>7.4730847177543343E-22</v>
      </c>
      <c r="T33">
        <f t="shared" si="6"/>
        <v>8.9760187765412979E-18</v>
      </c>
      <c r="U33">
        <f t="shared" si="9"/>
        <v>3.2496436583009909E-18</v>
      </c>
      <c r="V33">
        <f t="shared" si="10"/>
        <v>5.8225396964712138E-18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3.5205107194927501</v>
      </c>
      <c r="J34">
        <v>3.4074170470180101</v>
      </c>
      <c r="K34">
        <f t="shared" si="1"/>
        <v>1.7032930581626857E-16</v>
      </c>
      <c r="L34" s="3">
        <v>12876.2</v>
      </c>
      <c r="M34">
        <f t="shared" si="2"/>
        <v>8.5834136643259922E-16</v>
      </c>
      <c r="N34">
        <f t="shared" si="3"/>
        <v>3315.2075248648835</v>
      </c>
      <c r="O34">
        <f t="shared" si="3"/>
        <v>2555.1538039774259</v>
      </c>
      <c r="P34">
        <f t="shared" si="4"/>
        <v>17519411.894901056</v>
      </c>
      <c r="Q34">
        <f t="shared" si="5"/>
        <v>2.0498031355557325E-21</v>
      </c>
      <c r="R34">
        <f t="shared" si="13"/>
        <v>8.7797522281657994E-22</v>
      </c>
      <c r="T34">
        <f t="shared" si="6"/>
        <v>1.1334254087839891E-17</v>
      </c>
      <c r="U34">
        <f t="shared" si="9"/>
        <v>7.2564778531246811E-18</v>
      </c>
      <c r="V34">
        <f t="shared" si="10"/>
        <v>6.9846597330406418E-18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3.6326582880923399</v>
      </c>
      <c r="J35">
        <v>3.4751158538461202</v>
      </c>
      <c r="K35">
        <f t="shared" si="1"/>
        <v>1.5090177620136174E-16</v>
      </c>
      <c r="L35" s="3">
        <v>28556.400000000001</v>
      </c>
      <c r="M35">
        <f t="shared" si="2"/>
        <v>1.4430519117674532E-15</v>
      </c>
      <c r="N35">
        <f t="shared" si="3"/>
        <v>4291.9859151903356</v>
      </c>
      <c r="O35">
        <f t="shared" si="3"/>
        <v>2986.1791157870648</v>
      </c>
      <c r="P35">
        <f t="shared" si="4"/>
        <v>27338408.807755038</v>
      </c>
      <c r="Q35">
        <f t="shared" si="5"/>
        <v>3.8033650165547803E-21</v>
      </c>
      <c r="R35">
        <f t="shared" si="13"/>
        <v>1.2431049049149849E-21</v>
      </c>
      <c r="T35">
        <f t="shared" si="6"/>
        <v>3.7042264932991146E-17</v>
      </c>
      <c r="U35">
        <f t="shared" si="9"/>
        <v>1.6400032049838656E-17</v>
      </c>
      <c r="V35">
        <f t="shared" si="10"/>
        <v>2.1685700063575368E-17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3.6973873100632799</v>
      </c>
      <c r="J36">
        <v>3.5715395334590201</v>
      </c>
      <c r="K36">
        <f t="shared" si="1"/>
        <v>1.3108950575156557E-16</v>
      </c>
      <c r="L36" s="3">
        <v>41018.400000000001</v>
      </c>
      <c r="M36">
        <f t="shared" si="2"/>
        <v>1.4421389560553843E-15</v>
      </c>
      <c r="N36">
        <f t="shared" si="3"/>
        <v>4981.8117206001043</v>
      </c>
      <c r="O36">
        <f t="shared" si="3"/>
        <v>3728.5462403898305</v>
      </c>
      <c r="P36">
        <f t="shared" si="4"/>
        <v>38720505.086233705</v>
      </c>
      <c r="Q36">
        <f t="shared" si="5"/>
        <v>4.8896762765570353E-21</v>
      </c>
      <c r="R36">
        <f t="shared" si="13"/>
        <v>6.325358915296469E-21</v>
      </c>
      <c r="T36">
        <f t="shared" si="6"/>
        <v>7.7643273877069831E-17</v>
      </c>
      <c r="U36">
        <f t="shared" si="9"/>
        <v>1.0936737350588619E-16</v>
      </c>
      <c r="V36">
        <f t="shared" si="10"/>
        <v>4.3182059976398069E-17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3.44880944158876</v>
      </c>
      <c r="J37">
        <v>3.7120978699189902</v>
      </c>
      <c r="K37">
        <f t="shared" si="1"/>
        <v>1.0612303204134075E-16</v>
      </c>
      <c r="L37" s="3">
        <v>210407</v>
      </c>
      <c r="M37">
        <f t="shared" si="2"/>
        <v>4.3328331358448157E-15</v>
      </c>
      <c r="N37">
        <f t="shared" si="3"/>
        <v>2810.6673037503351</v>
      </c>
      <c r="O37">
        <f t="shared" si="3"/>
        <v>5153.4476640694984</v>
      </c>
      <c r="P37">
        <f t="shared" si="4"/>
        <v>34457873.518674552</v>
      </c>
      <c r="Q37">
        <f t="shared" si="5"/>
        <v>4.1801415386300501E-20</v>
      </c>
      <c r="R37">
        <f t="shared" si="13"/>
        <v>1.3361652751556841E-20</v>
      </c>
      <c r="T37">
        <f t="shared" si="6"/>
        <v>7.2965985779826035E-16</v>
      </c>
      <c r="U37">
        <f t="shared" si="9"/>
        <v>8.7590703656072266E-16</v>
      </c>
      <c r="V37">
        <f t="shared" si="10"/>
        <v>3.8551703646265683E-16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3.4648673723601999</v>
      </c>
      <c r="J38">
        <v>4.0630635930628802</v>
      </c>
      <c r="K38">
        <f t="shared" si="1"/>
        <v>7.800081319154441E-17</v>
      </c>
      <c r="L38" s="3">
        <v>571059</v>
      </c>
      <c r="M38">
        <f t="shared" si="2"/>
        <v>3.8522682193686353E-15</v>
      </c>
      <c r="N38">
        <f t="shared" si="3"/>
        <v>2916.5362074183477</v>
      </c>
      <c r="O38">
        <f t="shared" si="3"/>
        <v>11562.8154229745</v>
      </c>
      <c r="P38">
        <f t="shared" si="4"/>
        <v>142204883.95495915</v>
      </c>
      <c r="Q38">
        <f t="shared" si="5"/>
        <v>6.1949401873004412E-20</v>
      </c>
      <c r="R38" s="6">
        <f>SUM(R21:R37)</f>
        <v>2.7333883875235945E-20</v>
      </c>
      <c r="T38">
        <f t="shared" si="6"/>
        <v>6.0715998797564647E-15</v>
      </c>
      <c r="V38">
        <f t="shared" si="10"/>
        <v>3.0475431816653284E-15</v>
      </c>
      <c r="W38" s="11">
        <v>0.25096706321395201</v>
      </c>
    </row>
    <row r="39" spans="4:23">
      <c r="U39">
        <f>SUM(U21:U38)</f>
        <v>1.0195182777164372E-15</v>
      </c>
      <c r="V39">
        <f>SUM(V21:V38)</f>
        <v>3.5224597744190817E-15</v>
      </c>
    </row>
  </sheetData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3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37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6.4182449999999998</v>
      </c>
      <c r="C3">
        <v>-4.2608759999999997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15.14015</v>
      </c>
      <c r="C4">
        <v>6.3212719999999996</v>
      </c>
      <c r="D4" s="4"/>
      <c r="E4" s="1"/>
      <c r="F4" s="2"/>
      <c r="G4">
        <f>LOG10(H4)</f>
        <v>1.3659482428254754</v>
      </c>
      <c r="H4">
        <v>23.224599999999999</v>
      </c>
      <c r="I4">
        <v>2.9850250280733199</v>
      </c>
      <c r="J4">
        <v>2.9441362018612698</v>
      </c>
      <c r="K4">
        <f>10^J4*1.38*10^-23*310*4*PI()*H4</f>
        <v>1.0978299861718958E-15</v>
      </c>
      <c r="L4" s="3">
        <v>1941.99</v>
      </c>
      <c r="M4">
        <f>L4*1.38*10^-23*310*4*PI()*H4</f>
        <v>2.4246322439360973E-15</v>
      </c>
      <c r="N4">
        <f>10^I4</f>
        <v>966.1065533995577</v>
      </c>
      <c r="O4">
        <f>10^J4</f>
        <v>879.29823591925719</v>
      </c>
      <c r="P4">
        <f>N4^2+O4^2</f>
        <v>1706527.2602122901</v>
      </c>
      <c r="Q4">
        <f>O4/2/PI()/H4/P4*(M4-K4)/2/PI()</f>
        <v>7.4562625854352661E-22</v>
      </c>
      <c r="R4">
        <f t="shared" ref="R4:R21" si="0">(Q4+Q5)*(H4-H5)/2</f>
        <v>1.1443825455020276E-21</v>
      </c>
      <c r="T4">
        <f>(M4-K4)/(2*PI()*H4)^2</f>
        <v>6.2308884964884838E-20</v>
      </c>
      <c r="W4" s="11">
        <v>1.4355363774452501</v>
      </c>
    </row>
    <row r="5" spans="1:23">
      <c r="A5">
        <v>12000</v>
      </c>
      <c r="B5">
        <v>42.809133330000002</v>
      </c>
      <c r="C5">
        <v>36.062166670000003</v>
      </c>
      <c r="D5" s="4"/>
      <c r="E5" s="1"/>
      <c r="F5" s="2"/>
      <c r="G5">
        <f t="shared" ref="G5:G38" si="1">LOG10(H5)</f>
        <v>1.3389522624785153</v>
      </c>
      <c r="H5">
        <v>21.8249</v>
      </c>
      <c r="I5">
        <v>3.0064496718223102</v>
      </c>
      <c r="J5">
        <v>2.95674944834954</v>
      </c>
      <c r="K5">
        <f t="shared" ref="K5:K38" si="2">10^J5*1.38*10^-23*310*4*PI()*H5</f>
        <v>1.062068076538143E-15</v>
      </c>
      <c r="L5" s="3">
        <v>2239.96</v>
      </c>
      <c r="M5">
        <f t="shared" ref="M5:M38" si="3">L5*1.38*10^-23*310*4*PI()*H5</f>
        <v>2.6281077670375157E-15</v>
      </c>
      <c r="N5">
        <f t="shared" ref="N5:O38" si="4">10^I5</f>
        <v>1014.9617410055673</v>
      </c>
      <c r="O5">
        <f t="shared" si="4"/>
        <v>905.21021952005003</v>
      </c>
      <c r="P5">
        <f t="shared" ref="P5:P38" si="5">N5^2+O5^2</f>
        <v>1849552.8772285895</v>
      </c>
      <c r="Q5">
        <f t="shared" ref="Q5:Q38" si="6">O5/2/PI()/H5/P5*(M5-K5)/2/PI()</f>
        <v>8.8955634558882775E-22</v>
      </c>
      <c r="R5">
        <f t="shared" si="0"/>
        <v>1.2539820156869963E-21</v>
      </c>
      <c r="T5">
        <f t="shared" ref="T5:T38" si="7">(M5-K5)/(2*PI()*H5)^2</f>
        <v>8.3279575573340003E-20</v>
      </c>
      <c r="W5" s="11">
        <v>1.36375955363524</v>
      </c>
    </row>
    <row r="6" spans="1:23">
      <c r="A6">
        <v>4800</v>
      </c>
      <c r="B6">
        <v>64.553550000000001</v>
      </c>
      <c r="C6">
        <v>58.59545</v>
      </c>
      <c r="D6" s="4"/>
      <c r="E6" s="1"/>
      <c r="F6" s="2"/>
      <c r="G6">
        <f t="shared" si="1"/>
        <v>1.3116542796855051</v>
      </c>
      <c r="H6">
        <v>20.4953</v>
      </c>
      <c r="I6">
        <v>3.02808734147367</v>
      </c>
      <c r="J6">
        <v>2.9695028985889098</v>
      </c>
      <c r="K6">
        <f t="shared" si="2"/>
        <v>1.0270883958227127E-15</v>
      </c>
      <c r="L6" s="3">
        <v>2508.09</v>
      </c>
      <c r="M6">
        <f t="shared" si="3"/>
        <v>2.7634272800516535E-15</v>
      </c>
      <c r="N6">
        <f t="shared" si="4"/>
        <v>1066.8106472008019</v>
      </c>
      <c r="O6">
        <f t="shared" si="4"/>
        <v>932.18669196565111</v>
      </c>
      <c r="P6">
        <f t="shared" si="5"/>
        <v>2007056.9856588575</v>
      </c>
      <c r="Q6">
        <f t="shared" si="6"/>
        <v>9.9669819064311726E-22</v>
      </c>
      <c r="R6">
        <f t="shared" si="0"/>
        <v>1.2215893880613898E-21</v>
      </c>
      <c r="T6">
        <f t="shared" si="7"/>
        <v>1.0470470439543886E-19</v>
      </c>
      <c r="W6" s="11">
        <v>1.2955715712626199</v>
      </c>
    </row>
    <row r="7" spans="1:23">
      <c r="A7">
        <v>1200</v>
      </c>
      <c r="B7">
        <v>130.53800000000001</v>
      </c>
      <c r="C7">
        <v>139.90799999999999</v>
      </c>
      <c r="D7" s="4"/>
      <c r="E7" s="1"/>
      <c r="F7" s="2"/>
      <c r="G7">
        <f t="shared" si="1"/>
        <v>1.2840267085035566</v>
      </c>
      <c r="H7">
        <v>19.232099999999999</v>
      </c>
      <c r="I7">
        <v>3.0499408674142399</v>
      </c>
      <c r="J7">
        <v>2.98240879915739</v>
      </c>
      <c r="K7">
        <f t="shared" si="2"/>
        <v>9.9285574223895064E-16</v>
      </c>
      <c r="L7" s="3">
        <v>2523.61</v>
      </c>
      <c r="M7">
        <f t="shared" si="3"/>
        <v>2.6091532743790868E-15</v>
      </c>
      <c r="N7">
        <f t="shared" si="4"/>
        <v>1121.8656931259566</v>
      </c>
      <c r="O7">
        <f t="shared" si="4"/>
        <v>960.30413555060443</v>
      </c>
      <c r="P7">
        <f t="shared" si="5"/>
        <v>2180766.6661685766</v>
      </c>
      <c r="Q7">
        <f t="shared" si="6"/>
        <v>9.3742053649651014E-22</v>
      </c>
      <c r="R7">
        <f t="shared" si="0"/>
        <v>1.0716674680329216E-21</v>
      </c>
      <c r="T7">
        <f t="shared" si="7"/>
        <v>1.1068994103655484E-19</v>
      </c>
      <c r="W7" s="11">
        <v>1.2307929882431701</v>
      </c>
    </row>
    <row r="8" spans="1:23">
      <c r="A8">
        <v>340</v>
      </c>
      <c r="B8">
        <v>261.45699999999999</v>
      </c>
      <c r="C8">
        <v>270.392</v>
      </c>
      <c r="D8" s="4"/>
      <c r="E8" s="1"/>
      <c r="F8" s="2"/>
      <c r="G8">
        <f t="shared" si="1"/>
        <v>1.2560463071607584</v>
      </c>
      <c r="H8">
        <v>18.0321</v>
      </c>
      <c r="I8">
        <v>3.07200815277429</v>
      </c>
      <c r="J8">
        <v>2.99547731618767</v>
      </c>
      <c r="K8">
        <f t="shared" si="2"/>
        <v>9.5934378772749154E-16</v>
      </c>
      <c r="L8" s="3">
        <v>2483.83</v>
      </c>
      <c r="M8">
        <f t="shared" si="3"/>
        <v>2.4077911822508913E-15</v>
      </c>
      <c r="N8">
        <f t="shared" si="4"/>
        <v>1180.3427933775508</v>
      </c>
      <c r="O8">
        <f t="shared" si="4"/>
        <v>989.64017221942083</v>
      </c>
      <c r="P8">
        <f t="shared" si="5"/>
        <v>2372596.7803488043</v>
      </c>
      <c r="Q8">
        <f t="shared" si="6"/>
        <v>8.4869191022502708E-22</v>
      </c>
      <c r="R8">
        <f t="shared" si="0"/>
        <v>1.162901259658172E-21</v>
      </c>
      <c r="T8">
        <f t="shared" si="7"/>
        <v>1.1283669986347725E-19</v>
      </c>
      <c r="W8" s="11">
        <v>1.16925333459751</v>
      </c>
    </row>
    <row r="9" spans="1:23">
      <c r="A9">
        <v>94</v>
      </c>
      <c r="B9">
        <v>553.99350000000004</v>
      </c>
      <c r="C9">
        <v>624.69650000000001</v>
      </c>
      <c r="D9" s="4"/>
      <c r="F9" s="2"/>
      <c r="G9">
        <f t="shared" si="1"/>
        <v>1.22768107275287</v>
      </c>
      <c r="H9">
        <v>16.891999999999999</v>
      </c>
      <c r="I9">
        <v>3.0942922862633</v>
      </c>
      <c r="J9">
        <v>3.00872264867029</v>
      </c>
      <c r="K9">
        <f t="shared" si="2"/>
        <v>9.2651907662332003E-16</v>
      </c>
      <c r="L9" s="3">
        <v>3236.6</v>
      </c>
      <c r="M9">
        <f t="shared" si="3"/>
        <v>2.9391432044501845E-15</v>
      </c>
      <c r="N9">
        <f t="shared" si="4"/>
        <v>1242.4882382345234</v>
      </c>
      <c r="O9">
        <f t="shared" si="4"/>
        <v>1020.287694338462</v>
      </c>
      <c r="P9">
        <f t="shared" si="5"/>
        <v>2584764.0013696244</v>
      </c>
      <c r="Q9">
        <f t="shared" si="6"/>
        <v>1.1913067910435838E-21</v>
      </c>
      <c r="R9">
        <f t="shared" si="0"/>
        <v>1.3228160995383193E-21</v>
      </c>
      <c r="T9">
        <f t="shared" si="7"/>
        <v>1.7866553846729286E-19</v>
      </c>
      <c r="W9" s="11">
        <v>1.1107906638458001</v>
      </c>
    </row>
    <row r="10" spans="1:23">
      <c r="A10">
        <v>24</v>
      </c>
      <c r="B10">
        <v>932.46799999999996</v>
      </c>
      <c r="C10">
        <v>840.81600000000003</v>
      </c>
      <c r="D10" s="4">
        <f>LOG10(A10)</f>
        <v>1.3802112417116059</v>
      </c>
      <c r="E10" s="4">
        <f t="shared" ref="E10:F15" si="8">LOG10(B10)</f>
        <v>2.9696339368218716</v>
      </c>
      <c r="F10" s="4">
        <f t="shared" si="8"/>
        <v>2.9247009673465372</v>
      </c>
      <c r="G10">
        <f t="shared" si="1"/>
        <v>1.1989043994567323</v>
      </c>
      <c r="H10">
        <v>15.808999999999999</v>
      </c>
      <c r="I10">
        <v>3.11679010886286</v>
      </c>
      <c r="J10">
        <v>3.02215640944525</v>
      </c>
      <c r="K10">
        <f t="shared" si="2"/>
        <v>8.9435811752162361E-16</v>
      </c>
      <c r="L10" s="3">
        <v>3515.05</v>
      </c>
      <c r="M10">
        <f t="shared" si="3"/>
        <v>2.9873530467456247E-15</v>
      </c>
      <c r="N10">
        <f t="shared" si="4"/>
        <v>1308.5493584520887</v>
      </c>
      <c r="O10">
        <f t="shared" si="4"/>
        <v>1052.3408019748772</v>
      </c>
      <c r="P10">
        <f t="shared" si="5"/>
        <v>2819722.5870065005</v>
      </c>
      <c r="Q10">
        <f t="shared" si="6"/>
        <v>1.2515668923143462E-21</v>
      </c>
      <c r="R10">
        <f t="shared" si="0"/>
        <v>1.0325099590851768E-21</v>
      </c>
      <c r="T10">
        <f t="shared" si="7"/>
        <v>2.1212880260656298E-19</v>
      </c>
      <c r="W10" s="11">
        <v>1.05525112683278</v>
      </c>
    </row>
    <row r="11" spans="1:23">
      <c r="A11">
        <v>6</v>
      </c>
      <c r="B11">
        <v>2614.335</v>
      </c>
      <c r="C11">
        <v>2037.1185</v>
      </c>
      <c r="D11" s="4">
        <f t="shared" ref="D11:D15" si="9">LOG10(A11)</f>
        <v>0.77815125038364363</v>
      </c>
      <c r="E11" s="4">
        <f t="shared" si="8"/>
        <v>3.4173612371579174</v>
      </c>
      <c r="F11" s="4">
        <f t="shared" si="8"/>
        <v>3.3090162928191327</v>
      </c>
      <c r="G11">
        <f t="shared" si="1"/>
        <v>1.1696773724418428</v>
      </c>
      <c r="H11">
        <v>14.780099999999999</v>
      </c>
      <c r="I11">
        <v>3.1395057577287999</v>
      </c>
      <c r="J11">
        <v>3.0357958772555</v>
      </c>
      <c r="K11">
        <f t="shared" si="2"/>
        <v>8.6282733209974474E-16</v>
      </c>
      <c r="L11" s="3">
        <v>2659.6</v>
      </c>
      <c r="M11">
        <f t="shared" si="3"/>
        <v>2.1132181932141751E-15</v>
      </c>
      <c r="N11">
        <f t="shared" si="4"/>
        <v>1378.8142326986811</v>
      </c>
      <c r="O11">
        <f t="shared" si="4"/>
        <v>1085.9151127040786</v>
      </c>
      <c r="P11">
        <f t="shared" si="5"/>
        <v>3080340.3202915643</v>
      </c>
      <c r="Q11">
        <f t="shared" si="6"/>
        <v>7.5545023099244103E-22</v>
      </c>
      <c r="R11">
        <f t="shared" si="0"/>
        <v>6.2580465225461697E-22</v>
      </c>
      <c r="T11">
        <f t="shared" si="7"/>
        <v>1.449877496501745E-19</v>
      </c>
      <c r="U11">
        <f>(T11+T12)*(H11-H12)/2</f>
        <v>1.2673733048248895E-19</v>
      </c>
      <c r="V11">
        <f>T11*W11*2</f>
        <v>2.906971227185374E-19</v>
      </c>
      <c r="W11" s="11">
        <v>1.0024885668614401</v>
      </c>
    </row>
    <row r="12" spans="1:23">
      <c r="A12">
        <v>1.6</v>
      </c>
      <c r="B12">
        <v>5000.1549999999997</v>
      </c>
      <c r="C12">
        <v>2853.39</v>
      </c>
      <c r="D12" s="4">
        <f t="shared" si="9"/>
        <v>0.20411998265592479</v>
      </c>
      <c r="E12" s="4">
        <f t="shared" si="8"/>
        <v>3.6989834672562836</v>
      </c>
      <c r="F12" s="4">
        <f t="shared" si="8"/>
        <v>3.4553611348790803</v>
      </c>
      <c r="G12">
        <f t="shared" si="1"/>
        <v>1.1399640487494762</v>
      </c>
      <c r="H12">
        <v>13.8027</v>
      </c>
      <c r="I12">
        <v>3.1624382856822502</v>
      </c>
      <c r="J12">
        <v>3.0496568511545501</v>
      </c>
      <c r="K12">
        <f t="shared" si="2"/>
        <v>8.3190080425871118E-16</v>
      </c>
      <c r="L12" s="3">
        <v>2280.1799999999998</v>
      </c>
      <c r="M12">
        <f t="shared" si="3"/>
        <v>1.6919355865858027E-15</v>
      </c>
      <c r="N12">
        <f t="shared" si="4"/>
        <v>1453.5778139359388</v>
      </c>
      <c r="O12">
        <f t="shared" si="4"/>
        <v>1121.1322646640435</v>
      </c>
      <c r="P12">
        <f t="shared" si="5"/>
        <v>3369826.0160375098</v>
      </c>
      <c r="Q12">
        <f t="shared" si="6"/>
        <v>5.2509949737796473E-22</v>
      </c>
      <c r="R12">
        <f t="shared" si="0"/>
        <v>5.8183509880067726E-22</v>
      </c>
      <c r="T12">
        <f t="shared" si="7"/>
        <v>1.1434789692745804E-19</v>
      </c>
      <c r="U12">
        <f t="shared" ref="U12:U37" si="10">(T12+T13)*(H12-H13)/2</f>
        <v>1.3679253067544517E-19</v>
      </c>
      <c r="V12">
        <f t="shared" ref="V12:V38" si="11">T12*W12*2</f>
        <v>2.1780167190881893E-19</v>
      </c>
      <c r="W12" s="11">
        <v>0.95236413507015205</v>
      </c>
    </row>
    <row r="13" spans="1:23">
      <c r="A13">
        <v>0.5</v>
      </c>
      <c r="B13">
        <v>4596.8599999999997</v>
      </c>
      <c r="C13">
        <v>4450.92</v>
      </c>
      <c r="D13" s="4">
        <f t="shared" si="9"/>
        <v>-0.3010299956639812</v>
      </c>
      <c r="E13" s="4">
        <f t="shared" si="8"/>
        <v>3.6624612772649225</v>
      </c>
      <c r="F13" s="4">
        <f t="shared" si="8"/>
        <v>3.6484497884252347</v>
      </c>
      <c r="G13">
        <f t="shared" si="1"/>
        <v>1.10972025158662</v>
      </c>
      <c r="H13">
        <v>12.8742</v>
      </c>
      <c r="I13">
        <v>3.1855898932319202</v>
      </c>
      <c r="J13">
        <v>3.06375886349496</v>
      </c>
      <c r="K13">
        <f t="shared" si="2"/>
        <v>8.0154841439180064E-16</v>
      </c>
      <c r="L13" s="3">
        <v>2862.79</v>
      </c>
      <c r="M13">
        <f t="shared" si="3"/>
        <v>1.9813462960300989E-15</v>
      </c>
      <c r="N13">
        <f t="shared" si="4"/>
        <v>1533.1685191918609</v>
      </c>
      <c r="O13">
        <f t="shared" si="4"/>
        <v>1158.1341383050408</v>
      </c>
      <c r="P13">
        <f t="shared" si="5"/>
        <v>3691880.3905485226</v>
      </c>
      <c r="Q13">
        <f t="shared" si="6"/>
        <v>7.2818019847702175E-22</v>
      </c>
      <c r="R13">
        <f t="shared" si="0"/>
        <v>6.2453185243310773E-22</v>
      </c>
      <c r="T13">
        <f t="shared" si="7"/>
        <v>1.8030483473747513E-19</v>
      </c>
      <c r="U13">
        <f t="shared" si="10"/>
        <v>1.65125966773695E-19</v>
      </c>
      <c r="V13">
        <f t="shared" si="11"/>
        <v>3.2626012898778539E-19</v>
      </c>
      <c r="W13" s="11">
        <v>0.90474592504083995</v>
      </c>
    </row>
    <row r="14" spans="1:23">
      <c r="A14">
        <v>0.2</v>
      </c>
      <c r="B14">
        <v>11076.14</v>
      </c>
      <c r="C14">
        <v>6595.4549999999999</v>
      </c>
      <c r="D14" s="4">
        <f t="shared" si="9"/>
        <v>-0.69897000433601875</v>
      </c>
      <c r="E14" s="4">
        <f t="shared" si="8"/>
        <v>4.0443884364960008</v>
      </c>
      <c r="F14" s="4">
        <f t="shared" si="8"/>
        <v>3.8192447615462304</v>
      </c>
      <c r="G14">
        <f t="shared" si="1"/>
        <v>1.0788916198402232</v>
      </c>
      <c r="H14">
        <v>11.992000000000001</v>
      </c>
      <c r="I14">
        <v>3.2089666686795302</v>
      </c>
      <c r="J14">
        <v>3.0781260628938201</v>
      </c>
      <c r="K14">
        <f t="shared" si="2"/>
        <v>7.7173523103898263E-16</v>
      </c>
      <c r="L14" s="3">
        <v>2905.94</v>
      </c>
      <c r="M14">
        <f t="shared" si="3"/>
        <v>1.8733930602879481E-15</v>
      </c>
      <c r="N14">
        <f t="shared" si="4"/>
        <v>1617.9558576754177</v>
      </c>
      <c r="O14">
        <f t="shared" si="4"/>
        <v>1197.0879602493683</v>
      </c>
      <c r="P14">
        <f t="shared" si="5"/>
        <v>4050800.7419601902</v>
      </c>
      <c r="Q14">
        <f t="shared" si="6"/>
        <v>6.8767074786872356E-22</v>
      </c>
      <c r="R14">
        <f t="shared" si="0"/>
        <v>6.0133171544010745E-22</v>
      </c>
      <c r="T14">
        <f t="shared" si="7"/>
        <v>1.9404557735432977E-19</v>
      </c>
      <c r="U14">
        <f t="shared" si="10"/>
        <v>1.8225387377346077E-19</v>
      </c>
      <c r="V14">
        <f t="shared" si="11"/>
        <v>3.3356769502095652E-19</v>
      </c>
      <c r="W14" s="11">
        <v>0.85950862567678499</v>
      </c>
    </row>
    <row r="15" spans="1:23">
      <c r="A15">
        <v>0.1</v>
      </c>
      <c r="B15">
        <v>4527.93</v>
      </c>
      <c r="C15">
        <v>18180.150000000001</v>
      </c>
      <c r="D15" s="4">
        <f t="shared" si="9"/>
        <v>-1</v>
      </c>
      <c r="E15" s="4">
        <f t="shared" si="8"/>
        <v>3.6558997042118575</v>
      </c>
      <c r="F15" s="4">
        <f t="shared" si="8"/>
        <v>4.2595974621589709</v>
      </c>
      <c r="G15">
        <f t="shared" si="1"/>
        <v>1.0474306401555422</v>
      </c>
      <c r="H15">
        <v>11.154</v>
      </c>
      <c r="I15">
        <v>3.2325649158959102</v>
      </c>
      <c r="J15">
        <v>3.0927792516280102</v>
      </c>
      <c r="K15">
        <f t="shared" si="2"/>
        <v>7.4243858788326151E-16</v>
      </c>
      <c r="L15" s="3">
        <v>3211.62</v>
      </c>
      <c r="M15">
        <f t="shared" si="3"/>
        <v>1.9257745286234075E-15</v>
      </c>
      <c r="N15">
        <f t="shared" si="4"/>
        <v>1708.3030485058603</v>
      </c>
      <c r="O15">
        <f t="shared" si="4"/>
        <v>1238.1670762475458</v>
      </c>
      <c r="P15">
        <f t="shared" si="5"/>
        <v>4451357.0142378118</v>
      </c>
      <c r="Q15">
        <f t="shared" si="6"/>
        <v>7.4748847752532593E-22</v>
      </c>
      <c r="R15">
        <f t="shared" si="0"/>
        <v>5.8707781715263964E-22</v>
      </c>
      <c r="T15">
        <f t="shared" si="7"/>
        <v>2.4092786840571927E-19</v>
      </c>
      <c r="U15">
        <f t="shared" si="10"/>
        <v>2.0276042504846224E-19</v>
      </c>
      <c r="V15">
        <f t="shared" si="11"/>
        <v>3.9345120259064552E-19</v>
      </c>
      <c r="W15" s="11">
        <v>0.81653319143653202</v>
      </c>
    </row>
    <row r="16" spans="1:23">
      <c r="D16" s="3"/>
      <c r="G16">
        <f t="shared" si="1"/>
        <v>1.0152717138205281</v>
      </c>
      <c r="H16">
        <v>10.357900000000001</v>
      </c>
      <c r="I16">
        <v>3.2563891494305701</v>
      </c>
      <c r="J16">
        <v>3.10774747452338</v>
      </c>
      <c r="K16">
        <f t="shared" si="2"/>
        <v>7.1362463289143959E-16</v>
      </c>
      <c r="L16" s="3">
        <v>3323.58</v>
      </c>
      <c r="M16">
        <f t="shared" si="3"/>
        <v>1.8506679120027354E-15</v>
      </c>
      <c r="N16">
        <f t="shared" si="4"/>
        <v>1804.6340583675399</v>
      </c>
      <c r="O16">
        <f t="shared" si="4"/>
        <v>1281.5851736569286</v>
      </c>
      <c r="P16">
        <f t="shared" si="5"/>
        <v>4899164.6419573575</v>
      </c>
      <c r="Q16">
        <f t="shared" si="6"/>
        <v>7.2739612780727121E-22</v>
      </c>
      <c r="R16">
        <f t="shared" si="0"/>
        <v>5.0470276323576089E-22</v>
      </c>
      <c r="T16">
        <f t="shared" si="7"/>
        <v>2.6845644273223439E-19</v>
      </c>
      <c r="U16">
        <f t="shared" si="10"/>
        <v>1.9881026258022253E-19</v>
      </c>
      <c r="V16">
        <f t="shared" si="11"/>
        <v>4.1648683078914545E-19</v>
      </c>
      <c r="W16" s="11">
        <v>0.77570652905611304</v>
      </c>
    </row>
    <row r="17" spans="4:23">
      <c r="D17" s="3"/>
      <c r="G17">
        <f t="shared" si="1"/>
        <v>0.98234270479168007</v>
      </c>
      <c r="H17">
        <v>9.6015800000000002</v>
      </c>
      <c r="I17">
        <v>3.2804420578153599</v>
      </c>
      <c r="J17">
        <v>3.1230625948787298</v>
      </c>
      <c r="K17">
        <f t="shared" si="2"/>
        <v>6.8526088677952954E-16</v>
      </c>
      <c r="L17" s="3">
        <v>3141.63</v>
      </c>
      <c r="M17">
        <f t="shared" si="3"/>
        <v>1.621617358131964E-15</v>
      </c>
      <c r="N17">
        <f t="shared" si="4"/>
        <v>1907.401227625061</v>
      </c>
      <c r="O17">
        <f t="shared" si="4"/>
        <v>1327.5857889268966</v>
      </c>
      <c r="P17">
        <f t="shared" si="5"/>
        <v>5400663.4701062404</v>
      </c>
      <c r="Q17">
        <f t="shared" si="6"/>
        <v>6.0723144580115009E-22</v>
      </c>
      <c r="R17">
        <f t="shared" si="0"/>
        <v>4.3072283257350411E-22</v>
      </c>
      <c r="T17">
        <f t="shared" si="7"/>
        <v>2.5727410142955528E-19</v>
      </c>
      <c r="U17">
        <f t="shared" si="10"/>
        <v>1.9609995071042167E-19</v>
      </c>
      <c r="V17">
        <f t="shared" si="11"/>
        <v>3.7918147907540821E-19</v>
      </c>
      <c r="W17" s="11">
        <v>0.73692119993514504</v>
      </c>
    </row>
    <row r="18" spans="4:23">
      <c r="D18" s="3"/>
      <c r="G18">
        <f t="shared" si="1"/>
        <v>0.94856406223339729</v>
      </c>
      <c r="H18">
        <v>8.8830899999999904</v>
      </c>
      <c r="I18">
        <v>3.3047237608628501</v>
      </c>
      <c r="J18">
        <v>3.1387596547969099</v>
      </c>
      <c r="K18">
        <f t="shared" si="2"/>
        <v>6.5731623843742884E-16</v>
      </c>
      <c r="L18" s="3">
        <v>3259.05</v>
      </c>
      <c r="M18">
        <f t="shared" si="3"/>
        <v>1.5563444808323728E-15</v>
      </c>
      <c r="N18">
        <f t="shared" si="4"/>
        <v>2017.0829614643364</v>
      </c>
      <c r="O18">
        <f t="shared" si="4"/>
        <v>1376.4475109866323</v>
      </c>
      <c r="P18">
        <f t="shared" si="5"/>
        <v>5963231.4239310334</v>
      </c>
      <c r="Q18">
        <f t="shared" si="6"/>
        <v>5.9173536674599239E-22</v>
      </c>
      <c r="R18">
        <f t="shared" si="0"/>
        <v>5.2714839405231247E-22</v>
      </c>
      <c r="T18">
        <f t="shared" si="7"/>
        <v>2.8859278804815205E-19</v>
      </c>
      <c r="U18">
        <f t="shared" si="10"/>
        <v>2.8158445010576533E-19</v>
      </c>
      <c r="V18">
        <f t="shared" si="11"/>
        <v>4.0407327149301518E-19</v>
      </c>
      <c r="W18" s="11">
        <v>0.70007513740363303</v>
      </c>
    </row>
    <row r="19" spans="4:23">
      <c r="D19" s="3"/>
      <c r="G19">
        <f t="shared" si="1"/>
        <v>0.91384086254204</v>
      </c>
      <c r="H19">
        <v>8.2005099999999995</v>
      </c>
      <c r="I19">
        <v>3.3292357065934501</v>
      </c>
      <c r="J19">
        <v>3.1548805113207101</v>
      </c>
      <c r="K19">
        <f t="shared" si="2"/>
        <v>6.2975557105591804E-16</v>
      </c>
      <c r="L19" s="3">
        <v>4659.17</v>
      </c>
      <c r="M19">
        <f t="shared" si="3"/>
        <v>2.0539982238760398E-15</v>
      </c>
      <c r="N19">
        <f t="shared" si="4"/>
        <v>2134.2029043987163</v>
      </c>
      <c r="O19">
        <f t="shared" si="4"/>
        <v>1428.5008769188105</v>
      </c>
      <c r="P19">
        <f t="shared" si="5"/>
        <v>6595436.7925017262</v>
      </c>
      <c r="Q19">
        <f t="shared" si="6"/>
        <v>9.5284078272313821E-22</v>
      </c>
      <c r="R19">
        <f t="shared" si="0"/>
        <v>6.5010537515238956E-22</v>
      </c>
      <c r="T19">
        <f t="shared" si="7"/>
        <v>5.3646639946325782E-19</v>
      </c>
      <c r="U19">
        <f t="shared" si="10"/>
        <v>3.9635943462307568E-19</v>
      </c>
      <c r="V19">
        <f t="shared" si="11"/>
        <v>7.1357689521803808E-19</v>
      </c>
      <c r="W19" s="11">
        <v>0.66507137812543504</v>
      </c>
    </row>
    <row r="20" spans="4:23">
      <c r="D20" s="3"/>
      <c r="G20">
        <f t="shared" si="1"/>
        <v>0.87806600677635271</v>
      </c>
      <c r="H20">
        <v>7.5520699999999996</v>
      </c>
      <c r="I20">
        <v>3.3539759225725398</v>
      </c>
      <c r="J20">
        <v>3.1714722702906002</v>
      </c>
      <c r="K20">
        <f t="shared" si="2"/>
        <v>6.0254421522065914E-16</v>
      </c>
      <c r="L20" s="3">
        <v>5288.84</v>
      </c>
      <c r="M20">
        <f t="shared" si="3"/>
        <v>2.1472226506770388E-15</v>
      </c>
      <c r="N20">
        <f t="shared" si="4"/>
        <v>2259.3105098385959</v>
      </c>
      <c r="O20">
        <f t="shared" si="4"/>
        <v>1484.131115244531</v>
      </c>
      <c r="P20">
        <f t="shared" si="5"/>
        <v>7307129.1471041115</v>
      </c>
      <c r="Q20">
        <f t="shared" si="6"/>
        <v>1.0522957762565354E-21</v>
      </c>
      <c r="R20">
        <f t="shared" si="0"/>
        <v>6.3163919154714886E-22</v>
      </c>
      <c r="T20">
        <f t="shared" si="7"/>
        <v>6.860350952720323E-19</v>
      </c>
      <c r="U20">
        <f t="shared" si="10"/>
        <v>4.4421082764923728E-19</v>
      </c>
      <c r="V20">
        <f t="shared" si="11"/>
        <v>8.6689837874570071E-19</v>
      </c>
      <c r="W20" s="11">
        <v>0.63181780693154699</v>
      </c>
    </row>
    <row r="21" spans="4:23">
      <c r="D21" s="3"/>
      <c r="G21">
        <f t="shared" si="1"/>
        <v>0.84111221518410362</v>
      </c>
      <c r="H21">
        <v>6.9360499999999998</v>
      </c>
      <c r="I21">
        <v>3.3789415065711998</v>
      </c>
      <c r="J21">
        <v>3.1885908935281599</v>
      </c>
      <c r="K21">
        <f t="shared" si="2"/>
        <v>5.7564369599944698E-16</v>
      </c>
      <c r="L21" s="3">
        <v>5395.35</v>
      </c>
      <c r="M21">
        <f t="shared" si="3"/>
        <v>2.011789246228161E-15</v>
      </c>
      <c r="N21">
        <f t="shared" si="4"/>
        <v>2392.9934317536195</v>
      </c>
      <c r="O21">
        <f t="shared" si="4"/>
        <v>1543.7994914395626</v>
      </c>
      <c r="P21">
        <f t="shared" si="5"/>
        <v>8109734.4341850169</v>
      </c>
      <c r="Q21">
        <f t="shared" si="6"/>
        <v>9.9841423818179143E-22</v>
      </c>
      <c r="R21">
        <f t="shared" si="0"/>
        <v>5.5710496140828993E-22</v>
      </c>
      <c r="T21">
        <f t="shared" si="7"/>
        <v>7.5616102709164885E-19</v>
      </c>
      <c r="U21">
        <f t="shared" si="10"/>
        <v>4.5518795503320496E-19</v>
      </c>
      <c r="V21">
        <f t="shared" si="11"/>
        <v>9.0773640017925599E-19</v>
      </c>
      <c r="W21" s="11">
        <v>0.60022691441173404</v>
      </c>
    </row>
    <row r="22" spans="4:23">
      <c r="D22" s="3"/>
      <c r="G22">
        <f t="shared" si="1"/>
        <v>0.8028304876327822</v>
      </c>
      <c r="H22">
        <v>6.3508300000000002</v>
      </c>
      <c r="I22">
        <v>3.4041254663364202</v>
      </c>
      <c r="J22">
        <v>3.20630177137161</v>
      </c>
      <c r="K22">
        <f t="shared" si="2"/>
        <v>5.4901334775928755E-16</v>
      </c>
      <c r="L22" s="3">
        <v>5336.54</v>
      </c>
      <c r="M22">
        <f t="shared" si="3"/>
        <v>1.8219686540847732E-15</v>
      </c>
      <c r="N22">
        <f t="shared" si="4"/>
        <v>2535.8611271436221</v>
      </c>
      <c r="O22">
        <f t="shared" si="4"/>
        <v>1608.0582310144555</v>
      </c>
      <c r="P22">
        <f t="shared" si="5"/>
        <v>9016442.9304914623</v>
      </c>
      <c r="Q22">
        <f t="shared" si="6"/>
        <v>9.0550210578557238E-22</v>
      </c>
      <c r="R22">
        <f t="shared" ref="R22:R26" si="12">(Q22+Q23)*(H22-H23)/2</f>
        <v>4.5792059705471303E-22</v>
      </c>
      <c r="T22">
        <f t="shared" si="7"/>
        <v>7.9945209287419395E-19</v>
      </c>
      <c r="U22">
        <f t="shared" si="10"/>
        <v>4.3525275577784131E-19</v>
      </c>
      <c r="V22">
        <f t="shared" si="11"/>
        <v>9.1172005625811792E-19</v>
      </c>
      <c r="W22" s="11">
        <v>0.57021556662657402</v>
      </c>
    </row>
    <row r="23" spans="4:23">
      <c r="D23" s="3"/>
      <c r="G23">
        <f t="shared" si="1"/>
        <v>0.76304369760489099</v>
      </c>
      <c r="H23">
        <v>5.7948700000000004</v>
      </c>
      <c r="I23">
        <v>3.42951548515954</v>
      </c>
      <c r="J23">
        <v>3.22468259044724</v>
      </c>
      <c r="K23">
        <f t="shared" si="2"/>
        <v>5.2260905745254124E-16</v>
      </c>
      <c r="L23" s="3">
        <v>4938.66</v>
      </c>
      <c r="M23">
        <f t="shared" si="3"/>
        <v>1.5385211477790688E-15</v>
      </c>
      <c r="N23">
        <f t="shared" si="4"/>
        <v>2688.5337034377808</v>
      </c>
      <c r="O23">
        <f t="shared" si="4"/>
        <v>1677.5774914789772</v>
      </c>
      <c r="P23">
        <f t="shared" si="5"/>
        <v>10042479.714437766</v>
      </c>
      <c r="Q23">
        <f t="shared" si="6"/>
        <v>7.4181279836117626E-22</v>
      </c>
      <c r="R23">
        <f t="shared" si="12"/>
        <v>3.9168946511129579E-22</v>
      </c>
      <c r="T23">
        <f t="shared" si="7"/>
        <v>7.6631794733676165E-19</v>
      </c>
      <c r="U23">
        <f t="shared" si="10"/>
        <v>4.399719284468203E-19</v>
      </c>
      <c r="V23">
        <f t="shared" si="11"/>
        <v>8.3023619985178807E-19</v>
      </c>
      <c r="W23" s="11">
        <v>0.54170478633390096</v>
      </c>
    </row>
    <row r="24" spans="4:23">
      <c r="D24" s="3"/>
      <c r="G24">
        <f t="shared" si="1"/>
        <v>0.72153858092531442</v>
      </c>
      <c r="H24">
        <v>5.2667000000000002</v>
      </c>
      <c r="I24">
        <v>3.45509116499229</v>
      </c>
      <c r="J24">
        <v>3.2438309931454099</v>
      </c>
      <c r="K24">
        <f t="shared" si="2"/>
        <v>4.9638679334661721E-16</v>
      </c>
      <c r="L24" s="3">
        <v>5232.95</v>
      </c>
      <c r="M24">
        <f t="shared" si="3"/>
        <v>1.4816165151790878E-15</v>
      </c>
      <c r="N24">
        <f t="shared" si="4"/>
        <v>2851.6168022561606</v>
      </c>
      <c r="O24">
        <f t="shared" si="4"/>
        <v>1753.1981073585723</v>
      </c>
      <c r="P24">
        <f t="shared" si="5"/>
        <v>11205421.990555331</v>
      </c>
      <c r="Q24">
        <f t="shared" si="6"/>
        <v>7.4138187423020766E-22</v>
      </c>
      <c r="R24">
        <f t="shared" si="12"/>
        <v>3.3904847077010825E-22</v>
      </c>
      <c r="T24">
        <f t="shared" si="7"/>
        <v>8.9970597847053555E-19</v>
      </c>
      <c r="U24">
        <f t="shared" si="10"/>
        <v>4.4481412876475997E-19</v>
      </c>
      <c r="V24">
        <f t="shared" si="11"/>
        <v>9.2601256282555367E-19</v>
      </c>
      <c r="W24" s="11">
        <v>0.51461954515392805</v>
      </c>
    </row>
    <row r="25" spans="4:23">
      <c r="D25" s="3"/>
      <c r="G25">
        <f t="shared" si="1"/>
        <v>0.67760695272049309</v>
      </c>
      <c r="H25">
        <v>4.76</v>
      </c>
      <c r="I25">
        <v>3.4810791469700799</v>
      </c>
      <c r="J25">
        <v>3.2640790180828301</v>
      </c>
      <c r="K25">
        <f t="shared" si="2"/>
        <v>4.7004194541362628E-16</v>
      </c>
      <c r="L25" s="3">
        <v>4829.1499999999996</v>
      </c>
      <c r="M25">
        <f t="shared" si="3"/>
        <v>1.2357433793962712E-15</v>
      </c>
      <c r="N25">
        <f t="shared" si="4"/>
        <v>3027.4651110442528</v>
      </c>
      <c r="O25">
        <f t="shared" si="4"/>
        <v>1836.8725242964167</v>
      </c>
      <c r="P25">
        <f t="shared" si="5"/>
        <v>12539645.66910528</v>
      </c>
      <c r="Q25">
        <f t="shared" si="6"/>
        <v>5.9687930899500659E-22</v>
      </c>
      <c r="R25">
        <f t="shared" si="12"/>
        <v>2.9143564459104637E-22</v>
      </c>
      <c r="T25">
        <f t="shared" si="7"/>
        <v>8.5602375811821367E-19</v>
      </c>
      <c r="U25">
        <f t="shared" si="10"/>
        <v>4.5753074703895126E-19</v>
      </c>
      <c r="V25">
        <f t="shared" si="11"/>
        <v>8.3700045535260862E-19</v>
      </c>
      <c r="W25" s="11">
        <v>0.48888856612611797</v>
      </c>
    </row>
    <row r="26" spans="4:23">
      <c r="D26" s="3"/>
      <c r="G26">
        <f t="shared" si="1"/>
        <v>0.63245729218472424</v>
      </c>
      <c r="H26">
        <v>4.29</v>
      </c>
      <c r="I26">
        <v>3.5065493839556101</v>
      </c>
      <c r="J26">
        <v>3.28487812999678</v>
      </c>
      <c r="K26">
        <f t="shared" si="2"/>
        <v>4.4441229594242988E-16</v>
      </c>
      <c r="L26" s="3">
        <v>5363.81</v>
      </c>
      <c r="M26">
        <f t="shared" si="3"/>
        <v>1.2370331045936942E-15</v>
      </c>
      <c r="N26">
        <f t="shared" si="4"/>
        <v>3210.3278322742149</v>
      </c>
      <c r="O26">
        <f t="shared" si="4"/>
        <v>1926.9840946430529</v>
      </c>
      <c r="P26">
        <f t="shared" si="5"/>
        <v>14019472.491681766</v>
      </c>
      <c r="Q26">
        <f t="shared" si="6"/>
        <v>6.4327237011582976E-22</v>
      </c>
      <c r="R26">
        <f t="shared" si="12"/>
        <v>3.5150345285511769E-22</v>
      </c>
      <c r="T26">
        <f t="shared" si="7"/>
        <v>1.0909155909837078E-18</v>
      </c>
      <c r="U26">
        <f t="shared" si="10"/>
        <v>6.6265075661919667E-19</v>
      </c>
      <c r="V26">
        <f t="shared" si="11"/>
        <v>1.013338698508253E-18</v>
      </c>
      <c r="W26" s="11">
        <v>0.46444413613820401</v>
      </c>
    </row>
    <row r="27" spans="4:23">
      <c r="D27" s="3"/>
      <c r="G27">
        <f t="shared" si="1"/>
        <v>0.58433122436753082</v>
      </c>
      <c r="H27">
        <v>3.84</v>
      </c>
      <c r="I27">
        <v>3.53222534462172</v>
      </c>
      <c r="J27">
        <v>3.3070497470615101</v>
      </c>
      <c r="K27">
        <f t="shared" si="2"/>
        <v>4.1863122228152432E-16</v>
      </c>
      <c r="L27" s="3">
        <v>7256.65</v>
      </c>
      <c r="M27">
        <f t="shared" si="3"/>
        <v>1.4980214964378378E-15</v>
      </c>
      <c r="N27">
        <f t="shared" si="4"/>
        <v>3405.848648894184</v>
      </c>
      <c r="O27">
        <f t="shared" si="4"/>
        <v>2027.9149974769957</v>
      </c>
      <c r="P27">
        <f t="shared" si="5"/>
        <v>15712244.256166462</v>
      </c>
      <c r="Q27">
        <f t="shared" si="6"/>
        <v>9.1896519812913708E-22</v>
      </c>
      <c r="R27">
        <f>(Q27+Q28)*(H27-H28)/2</f>
        <v>4.8862942595135787E-22</v>
      </c>
      <c r="T27">
        <f t="shared" si="7"/>
        <v>1.8541988828793874E-18</v>
      </c>
      <c r="U27">
        <f t="shared" si="10"/>
        <v>1.1018081182773925E-18</v>
      </c>
      <c r="V27">
        <f t="shared" si="11"/>
        <v>1.6362264110116812E-18</v>
      </c>
      <c r="W27" s="11">
        <v>0.44122192773376701</v>
      </c>
    </row>
    <row r="28" spans="4:23">
      <c r="D28" s="3"/>
      <c r="G28">
        <f t="shared" si="1"/>
        <v>0.53275437899249778</v>
      </c>
      <c r="H28">
        <v>3.41</v>
      </c>
      <c r="I28">
        <v>3.5579441354425501</v>
      </c>
      <c r="J28">
        <v>3.3308282480079598</v>
      </c>
      <c r="K28">
        <f t="shared" si="2"/>
        <v>3.9267501704221323E-16</v>
      </c>
      <c r="L28" s="3">
        <v>10331.9</v>
      </c>
      <c r="M28">
        <f t="shared" si="3"/>
        <v>1.8940228639329673E-15</v>
      </c>
      <c r="N28">
        <f t="shared" si="4"/>
        <v>3613.6337643179349</v>
      </c>
      <c r="O28">
        <f t="shared" si="4"/>
        <v>2142.0433120611106</v>
      </c>
      <c r="P28">
        <f t="shared" si="5"/>
        <v>17646698.533364341</v>
      </c>
      <c r="Q28">
        <f t="shared" si="6"/>
        <v>1.3537298062957849E-21</v>
      </c>
      <c r="R28">
        <f t="shared" ref="R28:R37" si="13">(Q28+Q29)*(H28-H29)/2</f>
        <v>4.6636075689162973E-22</v>
      </c>
      <c r="T28">
        <f t="shared" si="7"/>
        <v>3.2704900393410472E-18</v>
      </c>
      <c r="U28">
        <f t="shared" si="10"/>
        <v>1.2203195384332015E-18</v>
      </c>
      <c r="V28">
        <f t="shared" si="11"/>
        <v>2.7417226376781374E-18</v>
      </c>
      <c r="W28" s="11">
        <v>0.41916082982942698</v>
      </c>
    </row>
    <row r="29" spans="4:23">
      <c r="D29" s="3"/>
      <c r="G29">
        <f t="shared" si="1"/>
        <v>0.47712125471966244</v>
      </c>
      <c r="H29">
        <v>3</v>
      </c>
      <c r="I29">
        <v>3.5834625864106</v>
      </c>
      <c r="J29">
        <v>3.3565160157012102</v>
      </c>
      <c r="K29">
        <f t="shared" si="2"/>
        <v>3.6651176049131597E-16</v>
      </c>
      <c r="L29" s="3">
        <v>8181.86</v>
      </c>
      <c r="M29">
        <f t="shared" si="3"/>
        <v>1.3195442026499926E-15</v>
      </c>
      <c r="N29">
        <f t="shared" si="4"/>
        <v>3832.3272425544887</v>
      </c>
      <c r="O29">
        <f t="shared" si="4"/>
        <v>2272.5634402176161</v>
      </c>
      <c r="P29">
        <f t="shared" si="5"/>
        <v>19851276.683839016</v>
      </c>
      <c r="Q29">
        <f t="shared" si="6"/>
        <v>9.2120071512679823E-22</v>
      </c>
      <c r="R29">
        <f t="shared" si="13"/>
        <v>4.0489213205681838E-22</v>
      </c>
      <c r="T29">
        <f t="shared" si="7"/>
        <v>2.6822881969184702E-18</v>
      </c>
      <c r="U29">
        <f t="shared" si="10"/>
        <v>1.3188553874895236E-18</v>
      </c>
      <c r="V29">
        <f t="shared" si="11"/>
        <v>2.1361892705433663E-18</v>
      </c>
      <c r="W29" s="11">
        <v>0.39820278689618699</v>
      </c>
    </row>
    <row r="30" spans="4:23">
      <c r="D30" s="3"/>
      <c r="G30">
        <f t="shared" si="1"/>
        <v>0.41664050733828095</v>
      </c>
      <c r="H30">
        <v>2.61</v>
      </c>
      <c r="I30">
        <v>3.6084126310104101</v>
      </c>
      <c r="J30">
        <v>3.3845128456664901</v>
      </c>
      <c r="K30">
        <f t="shared" si="2"/>
        <v>3.4009793677169785E-16</v>
      </c>
      <c r="L30" s="3">
        <v>10246</v>
      </c>
      <c r="M30">
        <f t="shared" si="3"/>
        <v>1.4376246248782169E-15</v>
      </c>
      <c r="N30">
        <f t="shared" si="4"/>
        <v>4058.9399950170514</v>
      </c>
      <c r="O30">
        <f t="shared" si="4"/>
        <v>2423.8896578847939</v>
      </c>
      <c r="P30">
        <f t="shared" si="5"/>
        <v>22350234.956749883</v>
      </c>
      <c r="Q30">
        <f t="shared" si="6"/>
        <v>1.155169192856885E-21</v>
      </c>
      <c r="R30">
        <f t="shared" si="13"/>
        <v>4.735030058130144E-22</v>
      </c>
      <c r="T30">
        <f t="shared" si="7"/>
        <v>4.0810727645662639E-18</v>
      </c>
      <c r="U30">
        <f t="shared" si="10"/>
        <v>1.8761734499071133E-18</v>
      </c>
      <c r="V30">
        <f t="shared" si="11"/>
        <v>3.0876796307356596E-18</v>
      </c>
      <c r="W30" s="11">
        <v>0.378292646181698</v>
      </c>
    </row>
    <row r="31" spans="4:23">
      <c r="D31" s="3"/>
      <c r="G31">
        <f t="shared" si="1"/>
        <v>0.35024801833416286</v>
      </c>
      <c r="H31">
        <v>2.2400000000000002</v>
      </c>
      <c r="I31">
        <v>3.63222469436734</v>
      </c>
      <c r="J31">
        <v>3.41536320615297</v>
      </c>
      <c r="K31">
        <f t="shared" si="2"/>
        <v>3.1337321178833733E-16</v>
      </c>
      <c r="L31" s="3">
        <v>12571.5</v>
      </c>
      <c r="M31">
        <f t="shared" si="3"/>
        <v>1.513860168457874E-15</v>
      </c>
      <c r="N31">
        <f t="shared" si="4"/>
        <v>4287.7029929808232</v>
      </c>
      <c r="O31">
        <f t="shared" si="4"/>
        <v>2602.335020155931</v>
      </c>
      <c r="P31">
        <f t="shared" si="5"/>
        <v>25156544.513146676</v>
      </c>
      <c r="Q31">
        <f t="shared" si="6"/>
        <v>1.4043065142404925E-21</v>
      </c>
      <c r="R31">
        <f t="shared" si="13"/>
        <v>4.8975403682849168E-22</v>
      </c>
      <c r="T31">
        <f t="shared" si="7"/>
        <v>6.0604053430397634E-18</v>
      </c>
      <c r="U31">
        <f t="shared" si="10"/>
        <v>2.3555481694221451E-18</v>
      </c>
      <c r="V31">
        <f t="shared" si="11"/>
        <v>4.355952855117654E-18</v>
      </c>
      <c r="W31" s="11">
        <v>0.35937801257141699</v>
      </c>
    </row>
    <row r="32" spans="4:23">
      <c r="D32" s="3"/>
      <c r="G32">
        <f t="shared" si="1"/>
        <v>0.27646180417324412</v>
      </c>
      <c r="H32">
        <v>1.89</v>
      </c>
      <c r="I32">
        <v>3.6539889859611501</v>
      </c>
      <c r="J32">
        <v>3.4498361352803801</v>
      </c>
      <c r="K32">
        <f t="shared" si="2"/>
        <v>2.8625203559375179E-16</v>
      </c>
      <c r="L32" s="3">
        <v>13087.9</v>
      </c>
      <c r="M32">
        <f t="shared" si="3"/>
        <v>1.3297880211851081E-15</v>
      </c>
      <c r="N32">
        <f t="shared" si="4"/>
        <v>4508.0527163143433</v>
      </c>
      <c r="O32">
        <f t="shared" si="4"/>
        <v>2817.3197208594456</v>
      </c>
      <c r="P32">
        <f t="shared" si="5"/>
        <v>28259829.702612672</v>
      </c>
      <c r="Q32">
        <f t="shared" si="6"/>
        <v>1.3942879819223146E-21</v>
      </c>
      <c r="R32">
        <f t="shared" si="13"/>
        <v>6.0360297098523771E-22</v>
      </c>
      <c r="T32">
        <f t="shared" si="7"/>
        <v>7.3998699108010533E-18</v>
      </c>
      <c r="U32">
        <f t="shared" si="10"/>
        <v>3.6754103878870219E-18</v>
      </c>
      <c r="V32">
        <f t="shared" si="11"/>
        <v>5.0527660111838577E-18</v>
      </c>
      <c r="W32" s="11">
        <v>0.34140911070670998</v>
      </c>
    </row>
    <row r="33" spans="4:23">
      <c r="D33" s="3"/>
      <c r="G33">
        <f t="shared" si="1"/>
        <v>0.19312459835446161</v>
      </c>
      <c r="H33">
        <v>1.56</v>
      </c>
      <c r="I33">
        <v>3.67218858887398</v>
      </c>
      <c r="J33">
        <v>3.48906907290697</v>
      </c>
      <c r="K33">
        <f t="shared" si="2"/>
        <v>2.5860940526507993E-16</v>
      </c>
      <c r="L33" s="3">
        <v>20124.900000000001</v>
      </c>
      <c r="M33">
        <f t="shared" si="3"/>
        <v>1.6877533304693112E-15</v>
      </c>
      <c r="N33">
        <f t="shared" si="4"/>
        <v>4700.9820063925235</v>
      </c>
      <c r="O33">
        <f t="shared" si="4"/>
        <v>3083.6783587160826</v>
      </c>
      <c r="P33">
        <f t="shared" si="5"/>
        <v>31608304.044440188</v>
      </c>
      <c r="Q33">
        <f t="shared" si="6"/>
        <v>2.2639118422306428E-21</v>
      </c>
      <c r="R33">
        <f t="shared" si="13"/>
        <v>8.3156068846172234E-22</v>
      </c>
      <c r="T33">
        <f t="shared" si="7"/>
        <v>1.4875344561241513E-17</v>
      </c>
      <c r="U33">
        <f t="shared" si="10"/>
        <v>6.2720508364754259E-18</v>
      </c>
      <c r="V33">
        <f t="shared" si="11"/>
        <v>9.6492984654706722E-18</v>
      </c>
      <c r="W33" s="11">
        <v>0.32433865399704498</v>
      </c>
    </row>
    <row r="34" spans="4:23">
      <c r="D34" s="3"/>
      <c r="G34">
        <f t="shared" si="1"/>
        <v>9.3421685162235063E-2</v>
      </c>
      <c r="H34">
        <v>1.24</v>
      </c>
      <c r="I34">
        <v>3.6858841283841199</v>
      </c>
      <c r="J34">
        <v>3.5365104289565101</v>
      </c>
      <c r="K34">
        <f t="shared" si="2"/>
        <v>2.29288756168098E-16</v>
      </c>
      <c r="L34" s="3">
        <v>25590.1</v>
      </c>
      <c r="M34">
        <f t="shared" si="3"/>
        <v>1.7058636399828249E-15</v>
      </c>
      <c r="N34">
        <f t="shared" si="4"/>
        <v>4851.5904039614488</v>
      </c>
      <c r="O34">
        <f t="shared" si="4"/>
        <v>3439.6197103282652</v>
      </c>
      <c r="P34">
        <f t="shared" si="5"/>
        <v>35368913.199489512</v>
      </c>
      <c r="Q34">
        <f t="shared" si="6"/>
        <v>2.9333424606551214E-21</v>
      </c>
      <c r="R34">
        <f t="shared" si="13"/>
        <v>9.6511781818403411E-22</v>
      </c>
      <c r="T34">
        <f t="shared" si="7"/>
        <v>2.432497316672989E-17</v>
      </c>
      <c r="U34">
        <f t="shared" si="10"/>
        <v>9.3775578206577107E-18</v>
      </c>
      <c r="V34">
        <f t="shared" si="11"/>
        <v>1.4990105151007129E-17</v>
      </c>
      <c r="W34" s="11">
        <v>0.30812172018157902</v>
      </c>
    </row>
    <row r="35" spans="4:23">
      <c r="D35" s="3"/>
      <c r="G35">
        <f t="shared" si="1"/>
        <v>-2.6872146400301826E-2</v>
      </c>
      <c r="H35">
        <v>0.93999999999999895</v>
      </c>
      <c r="I35">
        <v>3.6977664212261701</v>
      </c>
      <c r="J35">
        <v>3.5945985074224098</v>
      </c>
      <c r="K35">
        <f t="shared" si="2"/>
        <v>1.9869045544842329E-16</v>
      </c>
      <c r="L35" s="3">
        <v>30295.8</v>
      </c>
      <c r="M35">
        <f t="shared" si="3"/>
        <v>1.5309497033423122E-15</v>
      </c>
      <c r="N35">
        <f t="shared" si="4"/>
        <v>4986.1624206272045</v>
      </c>
      <c r="O35">
        <f t="shared" si="4"/>
        <v>3931.8641801444064</v>
      </c>
      <c r="P35">
        <f t="shared" si="5"/>
        <v>40321371.615977585</v>
      </c>
      <c r="Q35">
        <f t="shared" si="6"/>
        <v>3.5007763272384171E-21</v>
      </c>
      <c r="R35">
        <f t="shared" si="13"/>
        <v>9.8969884948543528E-22</v>
      </c>
      <c r="T35">
        <f t="shared" si="7"/>
        <v>3.8192078970987962E-17</v>
      </c>
      <c r="U35">
        <f t="shared" si="10"/>
        <v>1.3393432562792091E-17</v>
      </c>
      <c r="V35">
        <f t="shared" si="11"/>
        <v>2.2358837151763511E-17</v>
      </c>
      <c r="W35" s="11">
        <v>0.29271563311266802</v>
      </c>
    </row>
    <row r="36" spans="4:23">
      <c r="D36" s="3"/>
      <c r="G36">
        <f t="shared" si="1"/>
        <v>-0.18442225167573273</v>
      </c>
      <c r="H36">
        <v>0.65400000000000003</v>
      </c>
      <c r="I36">
        <v>3.72173590014788</v>
      </c>
      <c r="J36">
        <v>3.6723159017568698</v>
      </c>
      <c r="K36">
        <f t="shared" si="2"/>
        <v>1.6532719382970183E-16</v>
      </c>
      <c r="L36" s="3">
        <v>31342.2</v>
      </c>
      <c r="M36">
        <f t="shared" si="3"/>
        <v>1.1019398023442908E-15</v>
      </c>
      <c r="N36">
        <f t="shared" si="4"/>
        <v>5269.0934388086007</v>
      </c>
      <c r="O36">
        <f t="shared" si="4"/>
        <v>4702.3602953859918</v>
      </c>
      <c r="P36">
        <f t="shared" si="5"/>
        <v>49875538.014518477</v>
      </c>
      <c r="Q36">
        <f t="shared" si="6"/>
        <v>3.4201946481842341E-21</v>
      </c>
      <c r="R36">
        <f t="shared" si="13"/>
        <v>1.7495152891699499E-21</v>
      </c>
      <c r="T36">
        <f t="shared" si="7"/>
        <v>5.5468288600985055E-17</v>
      </c>
      <c r="U36">
        <f t="shared" si="10"/>
        <v>5.1306906427027251E-17</v>
      </c>
      <c r="V36">
        <f t="shared" si="11"/>
        <v>3.0849226797780251E-17</v>
      </c>
      <c r="W36" s="11">
        <v>0.27807985045019401</v>
      </c>
    </row>
    <row r="37" spans="4:23">
      <c r="D37" s="3"/>
      <c r="G37">
        <f t="shared" si="1"/>
        <v>-0.41673886446061353</v>
      </c>
      <c r="H37">
        <v>0.38305499999999998</v>
      </c>
      <c r="I37">
        <v>3.81373271649209</v>
      </c>
      <c r="J37">
        <v>3.7909258651935498</v>
      </c>
      <c r="K37">
        <f t="shared" si="2"/>
        <v>1.2724409727392134E-16</v>
      </c>
      <c r="L37" s="3">
        <v>97111.5</v>
      </c>
      <c r="M37">
        <f t="shared" si="3"/>
        <v>1.9997810199831457E-15</v>
      </c>
      <c r="N37">
        <f t="shared" si="4"/>
        <v>6512.2747729685425</v>
      </c>
      <c r="O37">
        <f t="shared" si="4"/>
        <v>6179.1091269185854</v>
      </c>
      <c r="P37">
        <f t="shared" si="5"/>
        <v>80591112.321011037</v>
      </c>
      <c r="Q37">
        <f t="shared" si="6"/>
        <v>9.4939782590105814E-21</v>
      </c>
      <c r="R37">
        <f t="shared" si="13"/>
        <v>3.7445905419262212E-21</v>
      </c>
      <c r="T37">
        <f t="shared" si="7"/>
        <v>3.232573304510531E-16</v>
      </c>
      <c r="U37">
        <f t="shared" si="10"/>
        <v>3.4092801365204696E-16</v>
      </c>
      <c r="V37">
        <f t="shared" si="11"/>
        <v>1.7079356458824898E-16</v>
      </c>
      <c r="W37" s="11">
        <v>0.26417585697118501</v>
      </c>
    </row>
    <row r="38" spans="4:23">
      <c r="D38" s="3"/>
      <c r="G38">
        <f t="shared" si="1"/>
        <v>-0.90141510690231963</v>
      </c>
      <c r="H38">
        <v>0.12548300000000001</v>
      </c>
      <c r="I38">
        <v>3.80416886364825</v>
      </c>
      <c r="J38">
        <v>4.0531269365132996</v>
      </c>
      <c r="K38">
        <f t="shared" si="2"/>
        <v>7.6236416466985768E-17</v>
      </c>
      <c r="L38" s="3">
        <v>225456</v>
      </c>
      <c r="M38">
        <f t="shared" si="3"/>
        <v>1.520888355959673E-15</v>
      </c>
      <c r="N38">
        <f t="shared" si="4"/>
        <v>6370.4316974394642</v>
      </c>
      <c r="O38">
        <f t="shared" si="4"/>
        <v>11301.261820848926</v>
      </c>
      <c r="P38">
        <f t="shared" si="5"/>
        <v>168300918.75511903</v>
      </c>
      <c r="Q38">
        <f t="shared" si="6"/>
        <v>1.9582090117414046E-20</v>
      </c>
      <c r="R38" s="6">
        <f>SUM(R21:R37)</f>
        <v>1.3595928107544482E-20</v>
      </c>
      <c r="T38">
        <f t="shared" si="7"/>
        <v>2.3239870412356751E-15</v>
      </c>
      <c r="V38">
        <f t="shared" si="11"/>
        <v>1.166488405372398E-15</v>
      </c>
      <c r="W38" s="11">
        <v>0.25096706321395201</v>
      </c>
    </row>
    <row r="39" spans="4:23">
      <c r="U39">
        <f>SUM(U21:U38)</f>
        <v>4.3572148462209661E-16</v>
      </c>
      <c r="V39">
        <f>SUM(V21:V38)</f>
        <v>1.4395660187159145E-15</v>
      </c>
    </row>
  </sheetData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3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38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10.552680000000001</v>
      </c>
      <c r="C3">
        <v>-49.279249999999998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21.343789999999998</v>
      </c>
      <c r="C4">
        <v>11.66841</v>
      </c>
      <c r="D4" s="4"/>
      <c r="E4" s="1"/>
      <c r="F4" s="2"/>
      <c r="G4">
        <f>LOG10(H4)</f>
        <v>1.3659482428254754</v>
      </c>
      <c r="H4">
        <v>23.224599999999999</v>
      </c>
      <c r="I4">
        <v>3.0424975959217</v>
      </c>
      <c r="J4">
        <v>3.2414798708499402</v>
      </c>
      <c r="K4">
        <f>10^J4*1.38*10^-23*310*4*PI()*H4</f>
        <v>2.1771019055856683E-15</v>
      </c>
      <c r="L4" s="3">
        <v>1374.07</v>
      </c>
      <c r="M4">
        <f>L4*1.38*10^-23*310*4*PI()*H4</f>
        <v>1.7155672415539074E-15</v>
      </c>
      <c r="N4">
        <f>10^I4</f>
        <v>1102.8021291668629</v>
      </c>
      <c r="O4">
        <f>10^J4</f>
        <v>1743.7325351925585</v>
      </c>
      <c r="P4">
        <f>N4^2+O4^2</f>
        <v>4256775.6903840331</v>
      </c>
      <c r="Q4">
        <f>O4/2/PI()/H4/P4*(M4-K4)/2/PI()</f>
        <v>-2.0620322354953792E-22</v>
      </c>
      <c r="T4">
        <f>(M4-K4)/(2*PI()*H4)^2</f>
        <v>-2.1674450823532265E-20</v>
      </c>
      <c r="W4" s="11">
        <v>1.4355363774452501</v>
      </c>
    </row>
    <row r="5" spans="1:23">
      <c r="A5">
        <v>12000</v>
      </c>
      <c r="B5">
        <v>46.000920000000001</v>
      </c>
      <c r="C5">
        <v>39.63138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3.0624282576988402</v>
      </c>
      <c r="J5">
        <v>3.2649787383927298</v>
      </c>
      <c r="K5">
        <f t="shared" ref="K5:K38" si="1">10^J5*1.38*10^-23*310*4*PI()*H5</f>
        <v>2.1596414044263173E-15</v>
      </c>
      <c r="L5" s="3">
        <v>1432.28</v>
      </c>
      <c r="M5">
        <f t="shared" ref="M5:M38" si="2">L5*1.38*10^-23*310*4*PI()*H5</f>
        <v>1.6804702729390226E-15</v>
      </c>
      <c r="N5">
        <f t="shared" ref="N5:O38" si="3">10^I5</f>
        <v>1154.5912388294275</v>
      </c>
      <c r="O5">
        <f t="shared" si="3"/>
        <v>1840.6818856259326</v>
      </c>
      <c r="P5">
        <f t="shared" ref="P5:P38" si="4">N5^2+O5^2</f>
        <v>4721190.7328531109</v>
      </c>
      <c r="Q5">
        <f t="shared" ref="Q5:Q38" si="5">O5/2/PI()/H5/P5*(M5-K5)/2/PI()</f>
        <v>-2.1682324435728574E-22</v>
      </c>
      <c r="T5">
        <f t="shared" ref="T5:T38" si="6">(M5-K5)/(2*PI()*H5)^2</f>
        <v>-2.5481581788348027E-20</v>
      </c>
      <c r="W5" s="11">
        <v>1.36375955363524</v>
      </c>
    </row>
    <row r="6" spans="1:23">
      <c r="A6">
        <v>4800</v>
      </c>
      <c r="B6">
        <v>72.279309999999995</v>
      </c>
      <c r="C6">
        <v>85.90343</v>
      </c>
      <c r="D6" s="4"/>
      <c r="E6" s="1"/>
      <c r="F6" s="2"/>
      <c r="G6">
        <f t="shared" si="0"/>
        <v>1.3116542796855051</v>
      </c>
      <c r="H6">
        <v>20.4953</v>
      </c>
      <c r="I6">
        <v>3.0825578543226402</v>
      </c>
      <c r="J6">
        <v>3.2885927002650401</v>
      </c>
      <c r="K6">
        <f t="shared" si="1"/>
        <v>2.1413991414019922E-15</v>
      </c>
      <c r="L6" s="3">
        <v>1488.41</v>
      </c>
      <c r="M6">
        <f t="shared" si="2"/>
        <v>1.639938278890184E-15</v>
      </c>
      <c r="N6">
        <f t="shared" si="3"/>
        <v>1209.366277337929</v>
      </c>
      <c r="O6">
        <f t="shared" si="3"/>
        <v>1943.5364959046558</v>
      </c>
      <c r="P6">
        <f t="shared" si="4"/>
        <v>5239900.9036755487</v>
      </c>
      <c r="Q6">
        <f t="shared" si="5"/>
        <v>-2.2987548230387572E-22</v>
      </c>
      <c r="T6">
        <f t="shared" si="6"/>
        <v>-3.0239092064390883E-20</v>
      </c>
      <c r="W6" s="11">
        <v>1.2955715712626199</v>
      </c>
    </row>
    <row r="7" spans="1:23">
      <c r="A7">
        <v>1200</v>
      </c>
      <c r="B7">
        <v>120.58459999999999</v>
      </c>
      <c r="C7">
        <v>176.19059999999999</v>
      </c>
      <c r="D7" s="4"/>
      <c r="E7" s="1"/>
      <c r="F7" s="2"/>
      <c r="G7">
        <f t="shared" si="0"/>
        <v>1.2840267085035566</v>
      </c>
      <c r="H7">
        <v>19.232099999999999</v>
      </c>
      <c r="I7">
        <v>3.10288956510876</v>
      </c>
      <c r="J7">
        <v>3.3122400493845099</v>
      </c>
      <c r="K7">
        <f t="shared" si="1"/>
        <v>2.1218633043366799E-15</v>
      </c>
      <c r="L7" s="3">
        <v>1649.47</v>
      </c>
      <c r="M7">
        <f t="shared" si="2"/>
        <v>1.7053823893113726E-15</v>
      </c>
      <c r="N7">
        <f t="shared" si="3"/>
        <v>1267.3295610527734</v>
      </c>
      <c r="O7">
        <f t="shared" si="3"/>
        <v>2052.2962395650698</v>
      </c>
      <c r="P7">
        <f t="shared" si="4"/>
        <v>5818044.0712511418</v>
      </c>
      <c r="Q7">
        <f t="shared" si="5"/>
        <v>-1.9349587115984617E-22</v>
      </c>
      <c r="T7">
        <f t="shared" si="6"/>
        <v>-2.852212975043056E-20</v>
      </c>
      <c r="W7" s="11">
        <v>1.2307929882431701</v>
      </c>
    </row>
    <row r="8" spans="1:23">
      <c r="A8">
        <v>340</v>
      </c>
      <c r="B8">
        <v>330.61040000000003</v>
      </c>
      <c r="C8">
        <v>379.74119999999999</v>
      </c>
      <c r="D8" s="4"/>
      <c r="E8" s="1"/>
      <c r="F8" s="2"/>
      <c r="G8">
        <f t="shared" si="0"/>
        <v>1.2560463071607584</v>
      </c>
      <c r="H8">
        <v>18.0321</v>
      </c>
      <c r="I8">
        <v>3.1234220280615301</v>
      </c>
      <c r="J8">
        <v>3.3358270983687501</v>
      </c>
      <c r="K8">
        <f t="shared" si="1"/>
        <v>2.1005065966851802E-15</v>
      </c>
      <c r="L8" s="3">
        <v>1913.57</v>
      </c>
      <c r="M8">
        <f t="shared" si="2"/>
        <v>1.8549888569748482E-15</v>
      </c>
      <c r="N8">
        <f t="shared" si="3"/>
        <v>1328.684987563835</v>
      </c>
      <c r="O8">
        <f t="shared" si="3"/>
        <v>2166.8412686714914</v>
      </c>
      <c r="P8">
        <f t="shared" si="4"/>
        <v>6460604.8797953865</v>
      </c>
      <c r="Q8">
        <f t="shared" si="5"/>
        <v>-1.1567266743730009E-22</v>
      </c>
      <c r="T8">
        <f t="shared" si="6"/>
        <v>-1.9126280741434621E-20</v>
      </c>
      <c r="W8" s="11">
        <v>1.16925333459751</v>
      </c>
    </row>
    <row r="9" spans="1:23">
      <c r="A9">
        <v>94</v>
      </c>
      <c r="B9">
        <v>639.79859999999996</v>
      </c>
      <c r="C9">
        <v>767.85440000000006</v>
      </c>
      <c r="D9" s="4"/>
      <c r="F9" s="2"/>
      <c r="G9">
        <f t="shared" si="0"/>
        <v>1.22768107275287</v>
      </c>
      <c r="H9">
        <v>16.891999999999999</v>
      </c>
      <c r="I9">
        <v>3.14415875576357</v>
      </c>
      <c r="J9">
        <v>3.3592579919841601</v>
      </c>
      <c r="K9">
        <f t="shared" si="1"/>
        <v>2.0767762520796611E-15</v>
      </c>
      <c r="L9" s="3">
        <v>4042.66</v>
      </c>
      <c r="M9">
        <f t="shared" si="2"/>
        <v>3.6711229892178774E-15</v>
      </c>
      <c r="N9">
        <f t="shared" si="3"/>
        <v>1393.6661626325019</v>
      </c>
      <c r="O9">
        <f t="shared" si="3"/>
        <v>2286.9569632754374</v>
      </c>
      <c r="P9">
        <f t="shared" si="4"/>
        <v>7172477.5247408133</v>
      </c>
      <c r="Q9">
        <f t="shared" si="5"/>
        <v>7.6230850256866088E-22</v>
      </c>
      <c r="T9">
        <f t="shared" si="6"/>
        <v>1.4153403725808628E-19</v>
      </c>
      <c r="W9" s="11">
        <v>1.1107906638458001</v>
      </c>
    </row>
    <row r="10" spans="1:23">
      <c r="A10">
        <v>24</v>
      </c>
      <c r="B10">
        <v>1012.62</v>
      </c>
      <c r="C10">
        <v>1619.9970000000001</v>
      </c>
      <c r="D10" s="4">
        <f>LOG10(A10)</f>
        <v>1.3802112417116059</v>
      </c>
      <c r="E10" s="4">
        <f t="shared" ref="E10:F15" si="7">LOG10(B10)</f>
        <v>3.0054465007753541</v>
      </c>
      <c r="F10" s="4">
        <f t="shared" si="7"/>
        <v>3.2095142102928458</v>
      </c>
      <c r="G10">
        <f t="shared" si="0"/>
        <v>1.1989043994567323</v>
      </c>
      <c r="H10">
        <v>15.808999999999999</v>
      </c>
      <c r="I10">
        <v>3.16509750512231</v>
      </c>
      <c r="J10">
        <v>3.3824212685078798</v>
      </c>
      <c r="K10">
        <f t="shared" si="1"/>
        <v>2.0501059789678063E-15</v>
      </c>
      <c r="L10" s="3">
        <v>3737.07</v>
      </c>
      <c r="M10">
        <f t="shared" si="2"/>
        <v>3.1760422896976346E-15</v>
      </c>
      <c r="N10">
        <f t="shared" si="3"/>
        <v>1462.5054903249068</v>
      </c>
      <c r="O10">
        <f t="shared" si="3"/>
        <v>2412.2441869470822</v>
      </c>
      <c r="P10">
        <f t="shared" si="4"/>
        <v>7957844.3266904857</v>
      </c>
      <c r="Q10">
        <f t="shared" si="5"/>
        <v>5.46859194332714E-22</v>
      </c>
      <c r="T10">
        <f t="shared" si="6"/>
        <v>1.1411567131456126E-19</v>
      </c>
      <c r="W10" s="11">
        <v>1.05525112683278</v>
      </c>
    </row>
    <row r="11" spans="1:23">
      <c r="A11">
        <v>6</v>
      </c>
      <c r="B11">
        <v>3273.4549999999999</v>
      </c>
      <c r="C11">
        <v>4559.5460000000003</v>
      </c>
      <c r="D11" s="4">
        <f t="shared" ref="D11:D15" si="8">LOG10(A11)</f>
        <v>0.77815125038364363</v>
      </c>
      <c r="E11" s="4">
        <f t="shared" si="7"/>
        <v>3.51500637507747</v>
      </c>
      <c r="F11" s="4">
        <f t="shared" si="7"/>
        <v>3.6589216015436716</v>
      </c>
      <c r="G11">
        <f t="shared" si="0"/>
        <v>1.1696773724418428</v>
      </c>
      <c r="H11">
        <v>14.780099999999999</v>
      </c>
      <c r="I11">
        <v>3.1862428912045999</v>
      </c>
      <c r="J11">
        <v>3.40520248318147</v>
      </c>
      <c r="K11">
        <f t="shared" si="1"/>
        <v>2.0199029333514383E-15</v>
      </c>
      <c r="L11" s="3">
        <v>2538.46</v>
      </c>
      <c r="M11">
        <f t="shared" si="2"/>
        <v>2.0169649025216032E-15</v>
      </c>
      <c r="N11">
        <f t="shared" si="3"/>
        <v>1535.4754998573985</v>
      </c>
      <c r="O11">
        <f t="shared" si="3"/>
        <v>2542.1576715514384</v>
      </c>
      <c r="P11">
        <f t="shared" si="4"/>
        <v>8820250.6376901586</v>
      </c>
      <c r="Q11">
        <f t="shared" si="5"/>
        <v>-1.4512452003485626E-24</v>
      </c>
      <c r="T11">
        <f t="shared" si="6"/>
        <v>-3.4067625705530599E-22</v>
      </c>
      <c r="U11">
        <f>(T11+T12)*(H11-H12)/2</f>
        <v>-3.3006554380176033E-20</v>
      </c>
      <c r="V11">
        <f>T11*W11*2</f>
        <v>-6.8304810539818656E-22</v>
      </c>
      <c r="W11" s="11">
        <v>1.0024885668614401</v>
      </c>
    </row>
    <row r="12" spans="1:23">
      <c r="A12">
        <v>1.6</v>
      </c>
      <c r="B12">
        <v>4241.2749999999996</v>
      </c>
      <c r="C12">
        <v>2781.9585000000002</v>
      </c>
      <c r="D12" s="4">
        <f t="shared" si="8"/>
        <v>0.20411998265592479</v>
      </c>
      <c r="E12" s="4">
        <f t="shared" si="7"/>
        <v>3.6274964325895249</v>
      </c>
      <c r="F12" s="4">
        <f t="shared" si="7"/>
        <v>3.4443506470954852</v>
      </c>
      <c r="G12">
        <f t="shared" si="0"/>
        <v>1.1399640487494762</v>
      </c>
      <c r="H12">
        <v>13.8027</v>
      </c>
      <c r="I12">
        <v>3.20759487743533</v>
      </c>
      <c r="J12">
        <v>3.42746948170383</v>
      </c>
      <c r="K12">
        <f t="shared" si="1"/>
        <v>1.9855653012680321E-15</v>
      </c>
      <c r="L12" s="3">
        <v>1994.76</v>
      </c>
      <c r="M12">
        <f t="shared" si="2"/>
        <v>1.4801486859361521E-15</v>
      </c>
      <c r="N12">
        <f t="shared" si="3"/>
        <v>1612.8533382255955</v>
      </c>
      <c r="O12">
        <f t="shared" si="3"/>
        <v>2675.897548665776</v>
      </c>
      <c r="P12">
        <f t="shared" si="4"/>
        <v>9761723.5815809555</v>
      </c>
      <c r="Q12">
        <f t="shared" si="5"/>
        <v>-2.5425453357979486E-22</v>
      </c>
      <c r="T12">
        <f t="shared" si="6"/>
        <v>-6.7198825237063894E-20</v>
      </c>
      <c r="U12">
        <f t="shared" ref="U12:U37" si="9">(T12+T13)*(H12-H13)/2</f>
        <v>-6.9189272414313388E-20</v>
      </c>
      <c r="V12">
        <f t="shared" ref="V12:V38" si="10">T12*W12*2</f>
        <v>-1.2799550214925331E-19</v>
      </c>
      <c r="W12" s="11">
        <v>0.95236413507015205</v>
      </c>
    </row>
    <row r="13" spans="1:23">
      <c r="A13">
        <v>0.5</v>
      </c>
      <c r="B13">
        <v>16113.28</v>
      </c>
      <c r="C13">
        <v>31154.1</v>
      </c>
      <c r="D13" s="4">
        <f t="shared" si="8"/>
        <v>-0.3010299956639812</v>
      </c>
      <c r="E13" s="4">
        <f t="shared" si="7"/>
        <v>4.2071839538833693</v>
      </c>
      <c r="F13" s="4">
        <f t="shared" si="7"/>
        <v>4.4935152095891935</v>
      </c>
      <c r="G13">
        <f t="shared" si="0"/>
        <v>1.10972025158662</v>
      </c>
      <c r="H13">
        <v>12.8742</v>
      </c>
      <c r="I13">
        <v>3.2291564525128398</v>
      </c>
      <c r="J13">
        <v>3.4490784907059</v>
      </c>
      <c r="K13">
        <f t="shared" si="1"/>
        <v>1.9464774938399123E-15</v>
      </c>
      <c r="L13" s="3">
        <v>2038.71</v>
      </c>
      <c r="M13">
        <f t="shared" si="2"/>
        <v>1.4109978402815169E-15</v>
      </c>
      <c r="N13">
        <f t="shared" si="3"/>
        <v>1694.9482875034103</v>
      </c>
      <c r="O13">
        <f t="shared" si="3"/>
        <v>2812.4090754629556</v>
      </c>
      <c r="P13">
        <f t="shared" si="4"/>
        <v>10782494.505057139</v>
      </c>
      <c r="Q13">
        <f t="shared" si="5"/>
        <v>-2.7480348157937468E-22</v>
      </c>
      <c r="T13">
        <f t="shared" si="6"/>
        <v>-8.1835687233185773E-20</v>
      </c>
      <c r="U13">
        <f t="shared" si="9"/>
        <v>-9.3926929516556827E-20</v>
      </c>
      <c r="V13">
        <f t="shared" si="10"/>
        <v>-1.4808100909428303E-19</v>
      </c>
      <c r="W13" s="11">
        <v>0.90474592504083995</v>
      </c>
    </row>
    <row r="14" spans="1:23">
      <c r="A14">
        <v>0.2</v>
      </c>
      <c r="B14">
        <v>16113.28</v>
      </c>
      <c r="C14">
        <v>31154.1</v>
      </c>
      <c r="D14" s="4">
        <f t="shared" si="8"/>
        <v>-0.69897000433601875</v>
      </c>
      <c r="E14" s="4">
        <f t="shared" si="7"/>
        <v>4.2071839538833693</v>
      </c>
      <c r="F14" s="4">
        <f t="shared" si="7"/>
        <v>4.4935152095891935</v>
      </c>
      <c r="G14">
        <f t="shared" si="0"/>
        <v>1.0788916198402232</v>
      </c>
      <c r="H14">
        <v>11.992000000000001</v>
      </c>
      <c r="I14">
        <v>3.2509343419982399</v>
      </c>
      <c r="J14">
        <v>3.4698713443775202</v>
      </c>
      <c r="K14">
        <f t="shared" si="1"/>
        <v>1.9020135584804623E-15</v>
      </c>
      <c r="L14" s="3">
        <v>1795.79</v>
      </c>
      <c r="M14">
        <f t="shared" si="2"/>
        <v>1.1577047439845607E-15</v>
      </c>
      <c r="N14">
        <f t="shared" si="3"/>
        <v>1782.1093222046325</v>
      </c>
      <c r="O14">
        <f t="shared" si="3"/>
        <v>2950.3350883989992</v>
      </c>
      <c r="P14">
        <f t="shared" si="4"/>
        <v>11880390.770126985</v>
      </c>
      <c r="Q14">
        <f t="shared" si="5"/>
        <v>-3.904293199349274E-22</v>
      </c>
      <c r="T14">
        <f t="shared" si="6"/>
        <v>-1.3110226224892013E-19</v>
      </c>
      <c r="U14">
        <f t="shared" si="9"/>
        <v>-9.4660402326720129E-20</v>
      </c>
      <c r="V14">
        <f t="shared" si="10"/>
        <v>-2.2536705049737359E-19</v>
      </c>
      <c r="W14" s="11">
        <v>0.85950862567678499</v>
      </c>
    </row>
    <row r="15" spans="1:23">
      <c r="A15">
        <v>0.1</v>
      </c>
      <c r="B15">
        <v>16289.20667</v>
      </c>
      <c r="C15">
        <v>31108.229500000001</v>
      </c>
      <c r="D15" s="4">
        <f t="shared" si="8"/>
        <v>-1</v>
      </c>
      <c r="E15" s="4">
        <f t="shared" si="7"/>
        <v>4.2118999334655873</v>
      </c>
      <c r="F15" s="4">
        <f t="shared" si="7"/>
        <v>4.492875294289</v>
      </c>
      <c r="G15">
        <f t="shared" si="0"/>
        <v>1.0474306401555422</v>
      </c>
      <c r="H15">
        <v>11.154</v>
      </c>
      <c r="I15">
        <v>3.27292629395324</v>
      </c>
      <c r="J15">
        <v>3.4896597944621801</v>
      </c>
      <c r="K15">
        <f t="shared" si="1"/>
        <v>1.8515740218766897E-15</v>
      </c>
      <c r="L15" s="3">
        <v>2311.2199999999998</v>
      </c>
      <c r="M15">
        <f t="shared" si="2"/>
        <v>1.3858702480508256E-15</v>
      </c>
      <c r="N15">
        <f t="shared" si="3"/>
        <v>1874.6763214171799</v>
      </c>
      <c r="O15">
        <f t="shared" si="3"/>
        <v>3087.8755907060217</v>
      </c>
      <c r="P15">
        <f t="shared" si="4"/>
        <v>13049386.973760312</v>
      </c>
      <c r="Q15">
        <f t="shared" si="5"/>
        <v>-2.5025863112231399E-22</v>
      </c>
      <c r="T15">
        <f t="shared" si="6"/>
        <v>-9.4817552373323361E-20</v>
      </c>
      <c r="U15">
        <f t="shared" si="9"/>
        <v>-1.0245164720315433E-19</v>
      </c>
      <c r="V15">
        <f t="shared" si="10"/>
        <v>-1.5484335728718048E-19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3.2951378705757</v>
      </c>
      <c r="J16">
        <v>3.5082372740390899</v>
      </c>
      <c r="K16">
        <f t="shared" si="1"/>
        <v>1.7945668132240809E-15</v>
      </c>
      <c r="L16" s="3">
        <v>1986.28</v>
      </c>
      <c r="M16">
        <f t="shared" si="2"/>
        <v>1.1060196114589665E-15</v>
      </c>
      <c r="N16">
        <f t="shared" si="3"/>
        <v>1973.0489983373043</v>
      </c>
      <c r="O16">
        <f t="shared" si="3"/>
        <v>3222.8290826314797</v>
      </c>
      <c r="P16">
        <f t="shared" si="4"/>
        <v>14279549.645695105</v>
      </c>
      <c r="Q16">
        <f t="shared" si="5"/>
        <v>-3.8003625562249519E-22</v>
      </c>
      <c r="T16">
        <f t="shared" si="6"/>
        <v>-1.6256631197325227E-19</v>
      </c>
      <c r="U16">
        <f t="shared" si="9"/>
        <v>-9.3765372119291874E-20</v>
      </c>
      <c r="V16">
        <f t="shared" si="10"/>
        <v>-2.5220749920444951E-19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3.3175731364130399</v>
      </c>
      <c r="J17">
        <v>3.52536400304963</v>
      </c>
      <c r="K17">
        <f t="shared" si="1"/>
        <v>1.7304432139454322E-15</v>
      </c>
      <c r="L17" s="3">
        <v>2750.41</v>
      </c>
      <c r="M17">
        <f t="shared" si="2"/>
        <v>1.4196810566424863E-15</v>
      </c>
      <c r="N17">
        <f t="shared" si="3"/>
        <v>2077.6535788236679</v>
      </c>
      <c r="O17">
        <f t="shared" si="3"/>
        <v>3352.463074575071</v>
      </c>
      <c r="P17">
        <f t="shared" si="4"/>
        <v>15555653.059988134</v>
      </c>
      <c r="Q17">
        <f t="shared" si="5"/>
        <v>-1.7668571598609969E-22</v>
      </c>
      <c r="T17">
        <f t="shared" si="6"/>
        <v>-8.5385274972198904E-20</v>
      </c>
      <c r="U17">
        <f t="shared" si="9"/>
        <v>-8.9286663805349956E-20</v>
      </c>
      <c r="V17">
        <f t="shared" si="10"/>
        <v>-1.2584443857861026E-19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3.34023400863251</v>
      </c>
      <c r="J18">
        <v>3.5407597802872002</v>
      </c>
      <c r="K18">
        <f t="shared" si="1"/>
        <v>1.6587253684281715E-15</v>
      </c>
      <c r="L18" s="3">
        <v>2409.12</v>
      </c>
      <c r="M18">
        <f t="shared" si="2"/>
        <v>1.1504642812055311E-15</v>
      </c>
      <c r="N18">
        <f t="shared" si="3"/>
        <v>2188.9407617904526</v>
      </c>
      <c r="O18">
        <f t="shared" si="3"/>
        <v>3473.4398319610036</v>
      </c>
      <c r="P18">
        <f t="shared" si="4"/>
        <v>16856245.924881052</v>
      </c>
      <c r="Q18">
        <f t="shared" si="5"/>
        <v>-2.9864963180790472E-22</v>
      </c>
      <c r="T18">
        <f t="shared" si="6"/>
        <v>-1.6315447869270594E-19</v>
      </c>
      <c r="U18">
        <f t="shared" si="9"/>
        <v>-1.3755789545457439E-19</v>
      </c>
      <c r="V18">
        <f t="shared" si="10"/>
        <v>-2.2844078817762846E-19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3.3631239514959601</v>
      </c>
      <c r="J19">
        <v>3.5540975008062099</v>
      </c>
      <c r="K19">
        <f t="shared" si="1"/>
        <v>1.5790250056424628E-15</v>
      </c>
      <c r="L19" s="3">
        <v>2137.0700000000002</v>
      </c>
      <c r="M19">
        <f t="shared" si="2"/>
        <v>9.4212874488348112E-16</v>
      </c>
      <c r="N19">
        <f t="shared" si="3"/>
        <v>2307.4056487820171</v>
      </c>
      <c r="O19">
        <f t="shared" si="3"/>
        <v>3581.7684017545635</v>
      </c>
      <c r="P19">
        <f t="shared" si="4"/>
        <v>18153185.711838603</v>
      </c>
      <c r="Q19">
        <f t="shared" si="5"/>
        <v>-3.8816176151575965E-22</v>
      </c>
      <c r="T19">
        <f t="shared" si="6"/>
        <v>-2.3989833696136018E-19</v>
      </c>
      <c r="U19">
        <f t="shared" si="9"/>
        <v>-1.310108636103724E-19</v>
      </c>
      <c r="V19">
        <f t="shared" si="10"/>
        <v>-3.190990351457836E-19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3.3862436223149701</v>
      </c>
      <c r="J20">
        <v>3.5649880916719798</v>
      </c>
      <c r="K20">
        <f t="shared" si="1"/>
        <v>1.4910930388214698E-15</v>
      </c>
      <c r="L20" s="3">
        <v>2762.18</v>
      </c>
      <c r="M20">
        <f t="shared" si="2"/>
        <v>1.121420852445357E-15</v>
      </c>
      <c r="N20">
        <f t="shared" si="3"/>
        <v>2433.5687636877128</v>
      </c>
      <c r="O20">
        <f t="shared" si="3"/>
        <v>3672.722297780329</v>
      </c>
      <c r="P20">
        <f t="shared" si="4"/>
        <v>19411146.004209362</v>
      </c>
      <c r="Q20">
        <f t="shared" si="5"/>
        <v>-2.3459996773064142E-22</v>
      </c>
      <c r="T20">
        <f t="shared" si="6"/>
        <v>-1.6418180494960284E-19</v>
      </c>
      <c r="U20">
        <f t="shared" si="9"/>
        <v>-1.0399856686617505E-19</v>
      </c>
      <c r="V20">
        <f t="shared" si="10"/>
        <v>-2.0746597588264215E-19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3.4095932989737299</v>
      </c>
      <c r="J21">
        <v>3.57296608253478</v>
      </c>
      <c r="K21">
        <f t="shared" si="1"/>
        <v>1.3948546095559799E-15</v>
      </c>
      <c r="L21" s="3">
        <v>2857.26</v>
      </c>
      <c r="M21">
        <f t="shared" si="2"/>
        <v>1.0653998242334372E-15</v>
      </c>
      <c r="N21">
        <f t="shared" si="3"/>
        <v>2567.9898270921758</v>
      </c>
      <c r="O21">
        <f t="shared" si="3"/>
        <v>3740.8137218039119</v>
      </c>
      <c r="P21">
        <f t="shared" si="4"/>
        <v>20588259.053285338</v>
      </c>
      <c r="Q21">
        <f t="shared" si="5"/>
        <v>-2.1861015215871252E-22</v>
      </c>
      <c r="R21">
        <f t="shared" ref="R21:R26" si="11">(Q21+Q22)*(H21-H22)/2</f>
        <v>-1.3526270353706368E-22</v>
      </c>
      <c r="T21">
        <f t="shared" si="6"/>
        <v>-1.7346491712492424E-19</v>
      </c>
      <c r="U21">
        <f t="shared" si="9"/>
        <v>-1.1502233610976014E-19</v>
      </c>
      <c r="V21">
        <f t="shared" si="10"/>
        <v>-2.0823662392916088E-19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3.4331700656951898</v>
      </c>
      <c r="J22">
        <v>3.57746663611452</v>
      </c>
      <c r="K22">
        <f t="shared" si="1"/>
        <v>1.2904695697415117E-15</v>
      </c>
      <c r="L22" s="3">
        <v>2755.49</v>
      </c>
      <c r="M22">
        <f t="shared" si="2"/>
        <v>9.4076244282700994E-16</v>
      </c>
      <c r="N22">
        <f t="shared" si="3"/>
        <v>2711.2531256448065</v>
      </c>
      <c r="O22">
        <f t="shared" si="3"/>
        <v>3779.7809870487176</v>
      </c>
      <c r="P22">
        <f t="shared" si="4"/>
        <v>21637637.821373712</v>
      </c>
      <c r="Q22">
        <f t="shared" si="5"/>
        <v>-2.4365259872835135E-22</v>
      </c>
      <c r="R22">
        <f t="shared" si="11"/>
        <v>-1.3512953531604109E-22</v>
      </c>
      <c r="T22">
        <f t="shared" si="6"/>
        <v>-2.1962600973936681E-19</v>
      </c>
      <c r="U22">
        <f t="shared" si="9"/>
        <v>-1.3026767669390047E-19</v>
      </c>
      <c r="V22">
        <f t="shared" si="10"/>
        <v>-2.50468339178933E-19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3.45696828155361</v>
      </c>
      <c r="J23">
        <v>3.5778076204950899</v>
      </c>
      <c r="K23">
        <f t="shared" si="1"/>
        <v>1.1784250406291456E-15</v>
      </c>
      <c r="L23" s="3">
        <v>2723.14</v>
      </c>
      <c r="M23">
        <f t="shared" si="2"/>
        <v>8.4832899579300736E-16</v>
      </c>
      <c r="N23">
        <f t="shared" si="3"/>
        <v>2863.9687939631458</v>
      </c>
      <c r="O23">
        <f t="shared" si="3"/>
        <v>3782.7498306115335</v>
      </c>
      <c r="P23">
        <f t="shared" si="4"/>
        <v>22511513.533786301</v>
      </c>
      <c r="Q23">
        <f t="shared" si="5"/>
        <v>-2.4245983855505446E-22</v>
      </c>
      <c r="R23">
        <f t="shared" si="11"/>
        <v>-4.9516329180713073E-23</v>
      </c>
      <c r="T23">
        <f t="shared" si="6"/>
        <v>-2.4899646919401152E-19</v>
      </c>
      <c r="U23">
        <f t="shared" si="9"/>
        <v>-4.86904021540869E-20</v>
      </c>
      <c r="V23">
        <f t="shared" si="10"/>
        <v>-2.6976515828527555E-19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3.4810473410229701</v>
      </c>
      <c r="J24">
        <v>3.5737094848658901</v>
      </c>
      <c r="K24">
        <f t="shared" si="1"/>
        <v>1.0609592658468571E-15</v>
      </c>
      <c r="L24" s="3">
        <v>3997.16</v>
      </c>
      <c r="M24">
        <f t="shared" si="2"/>
        <v>1.1317246046328061E-15</v>
      </c>
      <c r="N24">
        <f t="shared" si="3"/>
        <v>3027.2434000317903</v>
      </c>
      <c r="O24">
        <f t="shared" si="3"/>
        <v>3747.2225325068198</v>
      </c>
      <c r="P24">
        <f t="shared" si="4"/>
        <v>23205879.311162859</v>
      </c>
      <c r="Q24">
        <f t="shared" si="5"/>
        <v>5.4958355393522956E-23</v>
      </c>
      <c r="R24">
        <f t="shared" si="11"/>
        <v>5.9383700798112524E-23</v>
      </c>
      <c r="T24">
        <f t="shared" si="6"/>
        <v>6.4622490535296038E-20</v>
      </c>
      <c r="U24">
        <f t="shared" si="9"/>
        <v>7.8171651151686896E-20</v>
      </c>
      <c r="V24">
        <f t="shared" si="10"/>
        <v>6.651199337197613E-20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3.50583449449377</v>
      </c>
      <c r="J25">
        <v>3.5655917859158102</v>
      </c>
      <c r="K25">
        <f t="shared" si="1"/>
        <v>9.411294916918168E-16</v>
      </c>
      <c r="L25" s="3">
        <v>4530.5</v>
      </c>
      <c r="M25">
        <f t="shared" si="2"/>
        <v>1.1593210772816763E-15</v>
      </c>
      <c r="N25">
        <f t="shared" si="3"/>
        <v>3205.0476784823745</v>
      </c>
      <c r="O25">
        <f t="shared" si="3"/>
        <v>3677.8311424366675</v>
      </c>
      <c r="P25">
        <f t="shared" si="4"/>
        <v>23798772.533622265</v>
      </c>
      <c r="Q25">
        <f t="shared" si="5"/>
        <v>1.7943556920924979E-22</v>
      </c>
      <c r="R25">
        <f t="shared" si="11"/>
        <v>2.1737126273926464E-23</v>
      </c>
      <c r="T25">
        <f t="shared" si="6"/>
        <v>2.4392951716822414E-19</v>
      </c>
      <c r="U25">
        <f t="shared" si="9"/>
        <v>2.4947989988260097E-20</v>
      </c>
      <c r="V25">
        <f t="shared" si="10"/>
        <v>2.3850870376841875E-19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3.5307143815084299</v>
      </c>
      <c r="J26">
        <v>3.5545793462912001</v>
      </c>
      <c r="K26">
        <f t="shared" si="1"/>
        <v>8.2696529252926454E-16</v>
      </c>
      <c r="L26" s="3">
        <v>3151.72</v>
      </c>
      <c r="M26">
        <f t="shared" si="2"/>
        <v>7.2686802411159932E-16</v>
      </c>
      <c r="N26">
        <f t="shared" si="3"/>
        <v>3394.019877653313</v>
      </c>
      <c r="O26">
        <f t="shared" si="3"/>
        <v>3585.7445441432251</v>
      </c>
      <c r="P26">
        <f t="shared" si="4"/>
        <v>24376934.865758717</v>
      </c>
      <c r="Q26">
        <f t="shared" si="5"/>
        <v>-8.6937159532966906E-23</v>
      </c>
      <c r="R26">
        <f t="shared" si="11"/>
        <v>-9.1272699719063697E-24</v>
      </c>
      <c r="T26">
        <f t="shared" si="6"/>
        <v>-1.3776785764371303E-19</v>
      </c>
      <c r="U26">
        <f t="shared" si="9"/>
        <v>-1.1402376150121462E-20</v>
      </c>
      <c r="V26">
        <f t="shared" si="10"/>
        <v>-1.2797094726189074E-19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3.5567528986324102</v>
      </c>
      <c r="J27">
        <v>3.5414805672841001</v>
      </c>
      <c r="K27">
        <f t="shared" si="1"/>
        <v>7.1822817181212352E-16</v>
      </c>
      <c r="L27" s="3">
        <v>3724.8</v>
      </c>
      <c r="M27">
        <f t="shared" si="2"/>
        <v>7.6892649775470208E-16</v>
      </c>
      <c r="N27">
        <f t="shared" si="3"/>
        <v>3603.7354225066242</v>
      </c>
      <c r="O27">
        <f t="shared" si="3"/>
        <v>3479.209394106796</v>
      </c>
      <c r="P27">
        <f t="shared" si="4"/>
        <v>25091807.003469978</v>
      </c>
      <c r="Q27">
        <f t="shared" si="5"/>
        <v>4.6371515213383059E-23</v>
      </c>
      <c r="R27">
        <f>(Q27+Q28)*(H27-H28)/2</f>
        <v>8.3762255015202221E-23</v>
      </c>
      <c r="T27">
        <f t="shared" si="6"/>
        <v>8.7090630309839887E-20</v>
      </c>
      <c r="U27">
        <f t="shared" si="9"/>
        <v>1.8632562119492392E-19</v>
      </c>
      <c r="V27">
        <f t="shared" si="10"/>
        <v>7.6852591585712786E-20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3.5843269505453299</v>
      </c>
      <c r="J28">
        <v>3.5278425393266799</v>
      </c>
      <c r="K28">
        <f t="shared" si="1"/>
        <v>6.1808408707288816E-16</v>
      </c>
      <c r="L28" s="3">
        <v>5323.75</v>
      </c>
      <c r="M28">
        <f t="shared" si="2"/>
        <v>9.7593900655863238E-16</v>
      </c>
      <c r="N28">
        <f t="shared" si="3"/>
        <v>3839.9622113630667</v>
      </c>
      <c r="O28">
        <f t="shared" si="3"/>
        <v>3371.6504171273746</v>
      </c>
      <c r="P28">
        <f t="shared" si="4"/>
        <v>26113336.320011534</v>
      </c>
      <c r="Q28">
        <f t="shared" si="5"/>
        <v>3.4322036857825546E-22</v>
      </c>
      <c r="R28">
        <f t="shared" ref="R28:R37" si="12">(Q28+Q29)*(H28-H29)/2</f>
        <v>1.4457365620487265E-22</v>
      </c>
      <c r="T28">
        <f t="shared" si="6"/>
        <v>7.7954016594562078E-19</v>
      </c>
      <c r="U28">
        <f t="shared" si="9"/>
        <v>3.6839823252774003E-19</v>
      </c>
      <c r="V28">
        <f t="shared" si="10"/>
        <v>6.5350540568627129E-19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3.61395885703174</v>
      </c>
      <c r="J29">
        <v>3.5160316404471299</v>
      </c>
      <c r="K29">
        <f t="shared" si="1"/>
        <v>5.2918014312878567E-16</v>
      </c>
      <c r="L29" s="3">
        <v>5522.88</v>
      </c>
      <c r="M29">
        <f t="shared" si="2"/>
        <v>8.9071241575040294E-16</v>
      </c>
      <c r="N29">
        <f t="shared" si="3"/>
        <v>4111.1077260439388</v>
      </c>
      <c r="O29">
        <f t="shared" si="3"/>
        <v>3281.1919730802142</v>
      </c>
      <c r="P29">
        <f t="shared" si="4"/>
        <v>27667427.499344196</v>
      </c>
      <c r="Q29">
        <f t="shared" si="5"/>
        <v>3.620169787625866E-22</v>
      </c>
      <c r="R29">
        <f t="shared" si="12"/>
        <v>1.2832568646389349E-22</v>
      </c>
      <c r="T29">
        <f t="shared" si="6"/>
        <v>1.0175243829701836E-18</v>
      </c>
      <c r="U29">
        <f t="shared" si="9"/>
        <v>4.0417858465309687E-19</v>
      </c>
      <c r="V29">
        <f t="shared" si="10"/>
        <v>8.1036209006710031E-19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3.6463903892446998</v>
      </c>
      <c r="J30">
        <v>3.50970181650167</v>
      </c>
      <c r="K30">
        <f t="shared" si="1"/>
        <v>4.5372527036136687E-16</v>
      </c>
      <c r="L30" s="3">
        <v>5256.17</v>
      </c>
      <c r="M30">
        <f t="shared" si="2"/>
        <v>7.3749750385966587E-16</v>
      </c>
      <c r="N30">
        <f t="shared" si="3"/>
        <v>4429.8639588817132</v>
      </c>
      <c r="O30">
        <f t="shared" si="3"/>
        <v>3233.7155608449434</v>
      </c>
      <c r="P30">
        <f t="shared" si="4"/>
        <v>30080611.022649892</v>
      </c>
      <c r="Q30">
        <f t="shared" si="5"/>
        <v>2.9606346464199518E-22</v>
      </c>
      <c r="R30">
        <f t="shared" si="12"/>
        <v>1.2391830161203148E-22</v>
      </c>
      <c r="T30">
        <f t="shared" si="6"/>
        <v>1.0551863075585175E-18</v>
      </c>
      <c r="U30">
        <f t="shared" si="9"/>
        <v>5.1510828594776656E-19</v>
      </c>
      <c r="V30">
        <f t="shared" si="10"/>
        <v>7.983384410020133E-19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3.6827072947131798</v>
      </c>
      <c r="J31">
        <v>3.5146037777990098</v>
      </c>
      <c r="K31">
        <f t="shared" si="1"/>
        <v>3.9382423710769724E-16</v>
      </c>
      <c r="L31" s="3">
        <v>6114.87</v>
      </c>
      <c r="M31">
        <f t="shared" si="2"/>
        <v>7.3635271274692759E-16</v>
      </c>
      <c r="N31">
        <f t="shared" si="3"/>
        <v>4816.2308444952323</v>
      </c>
      <c r="O31">
        <f t="shared" si="3"/>
        <v>3270.4218658733971</v>
      </c>
      <c r="P31">
        <f t="shared" si="4"/>
        <v>33891738.728250086</v>
      </c>
      <c r="Q31">
        <f t="shared" si="5"/>
        <v>3.7376519272033775E-22</v>
      </c>
      <c r="R31">
        <f t="shared" si="12"/>
        <v>1.5560192126127283E-22</v>
      </c>
      <c r="T31">
        <f t="shared" si="6"/>
        <v>1.7291828056726556E-18</v>
      </c>
      <c r="U31">
        <f t="shared" si="9"/>
        <v>8.5515099986000658E-19</v>
      </c>
      <c r="V31">
        <f t="shared" si="10"/>
        <v>1.2428605601506114E-18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3.7245602566187399</v>
      </c>
      <c r="J32">
        <v>3.5400595578476</v>
      </c>
      <c r="K32">
        <f t="shared" si="1"/>
        <v>3.5234815867898234E-16</v>
      </c>
      <c r="L32" s="3">
        <v>7850.12</v>
      </c>
      <c r="M32">
        <f t="shared" si="2"/>
        <v>7.9760660922421779E-16</v>
      </c>
      <c r="N32">
        <f t="shared" si="3"/>
        <v>5303.4717106912876</v>
      </c>
      <c r="O32">
        <f t="shared" si="3"/>
        <v>3467.8440416878498</v>
      </c>
      <c r="P32">
        <f t="shared" si="4"/>
        <v>40152754.483572692</v>
      </c>
      <c r="Q32">
        <f t="shared" si="5"/>
        <v>5.1538864305836319E-22</v>
      </c>
      <c r="R32">
        <f t="shared" si="12"/>
        <v>1.3692193806728374E-22</v>
      </c>
      <c r="T32">
        <f t="shared" si="6"/>
        <v>3.1573943363845204E-18</v>
      </c>
      <c r="U32">
        <f t="shared" si="9"/>
        <v>9.4853529415893831E-19</v>
      </c>
      <c r="V32">
        <f t="shared" si="10"/>
        <v>2.1559263850708836E-18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3.77458293664486</v>
      </c>
      <c r="J33">
        <v>3.6018261664386002</v>
      </c>
      <c r="K33">
        <f t="shared" si="1"/>
        <v>3.3527518363325975E-16</v>
      </c>
      <c r="L33" s="3">
        <v>6966.45</v>
      </c>
      <c r="M33">
        <f t="shared" si="2"/>
        <v>5.8423391863054882E-16</v>
      </c>
      <c r="N33">
        <f t="shared" si="3"/>
        <v>5950.9038953591507</v>
      </c>
      <c r="O33">
        <f t="shared" si="3"/>
        <v>3997.846972830298</v>
      </c>
      <c r="P33">
        <f t="shared" si="4"/>
        <v>51396037.589969099</v>
      </c>
      <c r="Q33">
        <f t="shared" si="5"/>
        <v>3.1444128462214465E-22</v>
      </c>
      <c r="R33">
        <f t="shared" si="12"/>
        <v>1.9033396794508535E-22</v>
      </c>
      <c r="T33">
        <f t="shared" si="6"/>
        <v>2.5913044160938971E-18</v>
      </c>
      <c r="U33">
        <f t="shared" si="9"/>
        <v>2.0249212729543824E-18</v>
      </c>
      <c r="V33">
        <f t="shared" si="10"/>
        <v>1.6809203728249864E-18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3.8385469744082101</v>
      </c>
      <c r="J34">
        <v>3.7254822294414001</v>
      </c>
      <c r="K34">
        <f t="shared" si="1"/>
        <v>3.5428646320632666E-16</v>
      </c>
      <c r="L34" s="3">
        <v>14479.5</v>
      </c>
      <c r="M34">
        <f t="shared" si="2"/>
        <v>9.6521907202907854E-16</v>
      </c>
      <c r="N34">
        <f t="shared" si="3"/>
        <v>6895.2016941270822</v>
      </c>
      <c r="O34">
        <f t="shared" si="3"/>
        <v>5314.7425207957995</v>
      </c>
      <c r="P34">
        <f t="shared" si="4"/>
        <v>75790294.465047866</v>
      </c>
      <c r="Q34">
        <f t="shared" si="5"/>
        <v>8.7514601503463858E-22</v>
      </c>
      <c r="R34">
        <f t="shared" si="12"/>
        <v>2.6896435289243545E-22</v>
      </c>
      <c r="T34">
        <f t="shared" si="6"/>
        <v>1.0064453539870991E-17</v>
      </c>
      <c r="U34">
        <f t="shared" si="9"/>
        <v>3.9354813568027385E-18</v>
      </c>
      <c r="V34">
        <f t="shared" si="10"/>
        <v>6.2021534747852641E-18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3.9180346891281599</v>
      </c>
      <c r="J35">
        <v>3.9210426659675499</v>
      </c>
      <c r="K35">
        <f t="shared" si="1"/>
        <v>4.2132881689219017E-16</v>
      </c>
      <c r="L35" s="3">
        <v>19501.2</v>
      </c>
      <c r="M35">
        <f t="shared" si="2"/>
        <v>9.8546189091620268E-16</v>
      </c>
      <c r="N35">
        <f t="shared" si="3"/>
        <v>8280.0829796012586</v>
      </c>
      <c r="O35">
        <f t="shared" si="3"/>
        <v>8337.6309116723096</v>
      </c>
      <c r="P35">
        <f t="shared" si="4"/>
        <v>138075863.36835608</v>
      </c>
      <c r="Q35">
        <f t="shared" si="5"/>
        <v>9.1794967091492474E-22</v>
      </c>
      <c r="R35">
        <f t="shared" si="12"/>
        <v>2.7340562245340167E-22</v>
      </c>
      <c r="T35">
        <f t="shared" si="6"/>
        <v>1.617208883881384E-17</v>
      </c>
      <c r="U35">
        <f t="shared" si="9"/>
        <v>7.2076158577116686E-18</v>
      </c>
      <c r="V35">
        <f t="shared" si="10"/>
        <v>9.4676464464154105E-18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4.01732454758932</v>
      </c>
      <c r="J36">
        <v>4.1921159801346004</v>
      </c>
      <c r="K36">
        <f t="shared" si="1"/>
        <v>5.4719783789348292E-16</v>
      </c>
      <c r="L36" s="3">
        <v>32003.9</v>
      </c>
      <c r="M36">
        <f t="shared" si="2"/>
        <v>1.1252040775774021E-15</v>
      </c>
      <c r="N36">
        <f t="shared" si="3"/>
        <v>10406.97586994522</v>
      </c>
      <c r="O36">
        <f t="shared" si="3"/>
        <v>15563.81214140647</v>
      </c>
      <c r="P36">
        <f t="shared" si="4"/>
        <v>350537395.13061351</v>
      </c>
      <c r="Q36">
        <f t="shared" si="5"/>
        <v>9.9397775882915017E-22</v>
      </c>
      <c r="R36">
        <f t="shared" si="12"/>
        <v>5.0686977009376211E-22</v>
      </c>
      <c r="T36">
        <f t="shared" si="6"/>
        <v>3.4230819257072146E-17</v>
      </c>
      <c r="U36">
        <f t="shared" si="9"/>
        <v>3.8754965538359198E-17</v>
      </c>
      <c r="V36">
        <f t="shared" si="10"/>
        <v>1.9037802199588488E-17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4.1307940744573299</v>
      </c>
      <c r="J37">
        <v>4.45880905706173</v>
      </c>
      <c r="K37">
        <f t="shared" si="1"/>
        <v>5.9227150257582105E-16</v>
      </c>
      <c r="L37" s="3">
        <v>99604.5</v>
      </c>
      <c r="M37">
        <f t="shared" si="2"/>
        <v>2.0511184422536079E-15</v>
      </c>
      <c r="N37">
        <f t="shared" si="3"/>
        <v>13514.31614969321</v>
      </c>
      <c r="O37">
        <f t="shared" si="3"/>
        <v>28761.336090126806</v>
      </c>
      <c r="P37">
        <f t="shared" si="4"/>
        <v>1009851194.6830894</v>
      </c>
      <c r="Q37">
        <f t="shared" si="5"/>
        <v>2.747517895962502E-21</v>
      </c>
      <c r="R37">
        <f t="shared" si="12"/>
        <v>3.0429786808652621E-21</v>
      </c>
      <c r="T37">
        <f t="shared" si="6"/>
        <v>2.518417455686983E-16</v>
      </c>
      <c r="U37">
        <f t="shared" si="9"/>
        <v>9.2720642439910117E-16</v>
      </c>
      <c r="V37">
        <f t="shared" si="10"/>
        <v>1.3306101791346002E-16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4.2402119135800396</v>
      </c>
      <c r="J38">
        <v>4.5109734010587399</v>
      </c>
      <c r="K38">
        <f t="shared" si="1"/>
        <v>2.1878066517388479E-16</v>
      </c>
      <c r="L38" s="3">
        <v>672665</v>
      </c>
      <c r="M38">
        <f t="shared" si="2"/>
        <v>4.5376852510539243E-15</v>
      </c>
      <c r="N38">
        <f t="shared" si="3"/>
        <v>17386.489939274208</v>
      </c>
      <c r="O38">
        <f t="shared" si="3"/>
        <v>32431.975334783383</v>
      </c>
      <c r="P38">
        <f t="shared" si="4"/>
        <v>1354123056.5244808</v>
      </c>
      <c r="Q38">
        <f t="shared" si="5"/>
        <v>2.0880661260663705E-20</v>
      </c>
      <c r="R38" s="6">
        <f>SUM(R27:R37)</f>
        <v>5.0556561528745031E-21</v>
      </c>
      <c r="T38">
        <f t="shared" si="6"/>
        <v>6.947748461434402E-15</v>
      </c>
      <c r="V38">
        <f t="shared" si="10"/>
        <v>3.4873120546308907E-15</v>
      </c>
      <c r="W38" s="11">
        <v>0.25096706321395201</v>
      </c>
    </row>
    <row r="39" spans="4:23">
      <c r="U39">
        <f>SUM(U27:U38)</f>
        <v>9.8240710544327164E-16</v>
      </c>
      <c r="V39">
        <f>SUM(V27:V38)</f>
        <v>3.6624994405115273E-15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9"/>
  <sheetViews>
    <sheetView workbookViewId="0"/>
  </sheetViews>
  <sheetFormatPr defaultColWidth="8.85546875" defaultRowHeight="15"/>
  <cols>
    <col min="1" max="1" width="16.7109375" bestFit="1" customWidth="1"/>
    <col min="3" max="3" width="16.7109375" bestFit="1" customWidth="1"/>
    <col min="4" max="4" width="9.425781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s="3" t="s">
        <v>28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-4.5538379999999998</v>
      </c>
      <c r="C3">
        <v>-15.052630000000001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4.9703309999999998</v>
      </c>
      <c r="C4">
        <v>4.6391359999999997</v>
      </c>
      <c r="D4" s="4"/>
      <c r="E4" s="1"/>
      <c r="F4" s="2"/>
      <c r="G4">
        <f>LOG10(H4)</f>
        <v>1.3659482428254754</v>
      </c>
      <c r="H4">
        <v>23.224599999999999</v>
      </c>
      <c r="I4">
        <v>2.4921404134701102</v>
      </c>
      <c r="J4">
        <v>2.7059589087589901</v>
      </c>
      <c r="K4">
        <f>10^J4*1.38*10^-23*310*4*PI()*H4</f>
        <v>6.3439214339859091E-16</v>
      </c>
      <c r="L4" s="3">
        <v>498.24560939999998</v>
      </c>
      <c r="M4">
        <f>L4*1.38*10^-23*310*4*PI()*H4</f>
        <v>6.2207445452902949E-16</v>
      </c>
      <c r="N4">
        <f>10^I4</f>
        <v>310.55634978728455</v>
      </c>
      <c r="O4">
        <f>10^J4</f>
        <v>508.11136478109938</v>
      </c>
      <c r="P4">
        <f>N4^2+O4^2</f>
        <v>354622.40541291371</v>
      </c>
      <c r="Q4">
        <f>O4/2/PI()/H4/P4*(M4-K4)/2/PI()</f>
        <v>-1.9249257760009413E-23</v>
      </c>
      <c r="R4">
        <f t="shared" ref="R4:R28" si="0">(Q4+Q5)*(H4-H5)/2</f>
        <v>1.0142676668982215E-22</v>
      </c>
      <c r="T4">
        <f>(M4-K4)/(2*PI()*H4)^2</f>
        <v>-5.7845956646174574E-22</v>
      </c>
      <c r="W4" s="11">
        <v>1.4355363774452501</v>
      </c>
    </row>
    <row r="5" spans="1:23">
      <c r="A5">
        <v>12000</v>
      </c>
      <c r="B5">
        <v>13.95265</v>
      </c>
      <c r="C5">
        <v>19.44697</v>
      </c>
      <c r="D5" s="4"/>
      <c r="E5" s="1"/>
      <c r="F5" s="2"/>
      <c r="G5">
        <f t="shared" ref="G5:G38" si="1">LOG10(H5)</f>
        <v>1.3389522624785153</v>
      </c>
      <c r="H5">
        <v>21.8249</v>
      </c>
      <c r="I5">
        <v>2.5084653156847598</v>
      </c>
      <c r="J5">
        <v>2.7186070826194202</v>
      </c>
      <c r="K5">
        <f t="shared" ref="K5:K38" si="2">10^J5*1.38*10^-23*310*4*PI()*H5</f>
        <v>6.1377612267642499E-16</v>
      </c>
      <c r="L5" s="3">
        <v>610.16027380000003</v>
      </c>
      <c r="M5">
        <f t="shared" ref="M5:M38" si="3">L5*1.38*10^-23*310*4*PI()*H5</f>
        <v>7.1589088854779436E-16</v>
      </c>
      <c r="N5">
        <f t="shared" ref="N5:O38" si="4">10^I5</f>
        <v>322.45217871557605</v>
      </c>
      <c r="O5">
        <f t="shared" si="4"/>
        <v>523.12693603886726</v>
      </c>
      <c r="P5">
        <f t="shared" ref="P5:P38" si="5">N5^2+O5^2</f>
        <v>377637.19876783487</v>
      </c>
      <c r="Q5">
        <f t="shared" ref="Q5:Q38" si="6">O5/2/PI()/H5/P5*(M5-K5)/2/PI()</f>
        <v>1.6417569441046623E-22</v>
      </c>
      <c r="R5">
        <f t="shared" si="0"/>
        <v>1.4271158071859959E-22</v>
      </c>
      <c r="T5">
        <f t="shared" ref="T5:T38" si="7">(M5-K5)/(2*PI()*H5)^2</f>
        <v>5.4303057662777873E-21</v>
      </c>
      <c r="W5" s="11">
        <v>1.36375955363524</v>
      </c>
    </row>
    <row r="6" spans="1:23">
      <c r="A6">
        <v>4800</v>
      </c>
      <c r="B6">
        <v>22.250599999999999</v>
      </c>
      <c r="C6">
        <v>25.617540000000002</v>
      </c>
      <c r="D6" s="4"/>
      <c r="E6" s="1"/>
      <c r="F6" s="2"/>
      <c r="G6">
        <f t="shared" si="1"/>
        <v>1.3116542796855051</v>
      </c>
      <c r="H6">
        <v>20.4953</v>
      </c>
      <c r="I6">
        <v>2.5249728427424798</v>
      </c>
      <c r="J6">
        <v>2.7312383836521401</v>
      </c>
      <c r="K6">
        <f t="shared" si="2"/>
        <v>5.9339421435856595E-16</v>
      </c>
      <c r="L6" s="3">
        <v>566.25930240000002</v>
      </c>
      <c r="M6">
        <f t="shared" si="3"/>
        <v>6.2390759655163049E-16</v>
      </c>
      <c r="N6">
        <f t="shared" si="4"/>
        <v>334.94449378859503</v>
      </c>
      <c r="O6">
        <f t="shared" si="4"/>
        <v>538.5653191723419</v>
      </c>
      <c r="P6">
        <f t="shared" si="5"/>
        <v>402240.4169345047</v>
      </c>
      <c r="Q6">
        <f t="shared" si="6"/>
        <v>5.0492748307042311E-23</v>
      </c>
      <c r="R6">
        <f t="shared" si="0"/>
        <v>8.9816725236379948E-24</v>
      </c>
      <c r="T6">
        <f t="shared" si="7"/>
        <v>1.8400179202625143E-21</v>
      </c>
      <c r="W6" s="11">
        <v>1.2955715712626199</v>
      </c>
    </row>
    <row r="7" spans="1:23">
      <c r="A7">
        <v>1200</v>
      </c>
      <c r="B7">
        <v>76.209190000000007</v>
      </c>
      <c r="C7">
        <v>81.836320000000001</v>
      </c>
      <c r="D7" s="4"/>
      <c r="E7" s="1"/>
      <c r="F7" s="2"/>
      <c r="G7">
        <f t="shared" si="1"/>
        <v>1.2840267085035566</v>
      </c>
      <c r="H7">
        <v>19.232099999999999</v>
      </c>
      <c r="I7">
        <v>2.5416796775488599</v>
      </c>
      <c r="J7">
        <v>2.7437524462877598</v>
      </c>
      <c r="K7">
        <f t="shared" si="2"/>
        <v>5.7309919581765722E-16</v>
      </c>
      <c r="L7" s="3">
        <v>533.72233100000005</v>
      </c>
      <c r="M7">
        <f t="shared" si="3"/>
        <v>5.5181401545321534E-16</v>
      </c>
      <c r="N7">
        <f t="shared" si="4"/>
        <v>348.08048671277032</v>
      </c>
      <c r="O7">
        <f t="shared" si="4"/>
        <v>554.30965890709354</v>
      </c>
      <c r="P7">
        <f t="shared" si="5"/>
        <v>428419.22318789747</v>
      </c>
      <c r="Q7">
        <f t="shared" si="6"/>
        <v>-3.6272240828198127E-23</v>
      </c>
      <c r="R7">
        <f t="shared" si="0"/>
        <v>8.4184271899559385E-23</v>
      </c>
      <c r="T7">
        <f t="shared" si="7"/>
        <v>-1.4576866651357558E-21</v>
      </c>
      <c r="W7" s="11">
        <v>1.2307929882431701</v>
      </c>
    </row>
    <row r="8" spans="1:23">
      <c r="A8">
        <v>340</v>
      </c>
      <c r="B8">
        <v>132.5035</v>
      </c>
      <c r="C8">
        <v>125.2406</v>
      </c>
      <c r="D8" s="4"/>
      <c r="E8" s="1"/>
      <c r="F8" s="2"/>
      <c r="G8">
        <f t="shared" si="1"/>
        <v>1.2560463071607584</v>
      </c>
      <c r="H8">
        <v>18.0321</v>
      </c>
      <c r="I8">
        <v>2.55859987491367</v>
      </c>
      <c r="J8">
        <v>2.75603808453566</v>
      </c>
      <c r="K8">
        <f t="shared" si="2"/>
        <v>5.5275799893854091E-16</v>
      </c>
      <c r="L8" s="3">
        <v>673.94147780000003</v>
      </c>
      <c r="M8">
        <f t="shared" si="3"/>
        <v>6.5330974648022403E-16</v>
      </c>
      <c r="N8">
        <f t="shared" si="4"/>
        <v>361.90940964644028</v>
      </c>
      <c r="O8">
        <f t="shared" si="4"/>
        <v>570.21427382254376</v>
      </c>
      <c r="P8">
        <f t="shared" si="5"/>
        <v>456122.73886160587</v>
      </c>
      <c r="Q8">
        <f t="shared" si="6"/>
        <v>1.7657936066079718E-22</v>
      </c>
      <c r="R8">
        <f t="shared" si="0"/>
        <v>2.4095909781311454E-22</v>
      </c>
      <c r="T8">
        <f t="shared" si="7"/>
        <v>7.8331649468307553E-21</v>
      </c>
      <c r="W8" s="11">
        <v>1.16925333459751</v>
      </c>
    </row>
    <row r="9" spans="1:23">
      <c r="A9">
        <v>94</v>
      </c>
      <c r="B9">
        <v>219.31710000000001</v>
      </c>
      <c r="C9">
        <v>239.88679999999999</v>
      </c>
      <c r="D9" s="4"/>
      <c r="F9" s="2"/>
      <c r="G9">
        <f t="shared" si="1"/>
        <v>1.22768107275287</v>
      </c>
      <c r="H9">
        <v>16.891999999999999</v>
      </c>
      <c r="I9">
        <v>2.5757527863542902</v>
      </c>
      <c r="J9">
        <v>2.7679777228454099</v>
      </c>
      <c r="K9">
        <f t="shared" si="2"/>
        <v>5.3224236456069136E-16</v>
      </c>
      <c r="L9" s="3">
        <v>735.75128559999996</v>
      </c>
      <c r="M9">
        <f t="shared" si="3"/>
        <v>6.681327291715771E-16</v>
      </c>
      <c r="N9">
        <f t="shared" si="4"/>
        <v>376.48942872769169</v>
      </c>
      <c r="O9">
        <f t="shared" si="4"/>
        <v>586.1080993021518</v>
      </c>
      <c r="P9">
        <f t="shared" si="5"/>
        <v>485266.99401128467</v>
      </c>
      <c r="Q9">
        <f t="shared" si="6"/>
        <v>2.4611881987269018E-22</v>
      </c>
      <c r="R9">
        <f t="shared" si="0"/>
        <v>1.2311966795557394E-22</v>
      </c>
      <c r="T9">
        <f t="shared" si="7"/>
        <v>1.2063318147703955E-20</v>
      </c>
      <c r="W9" s="11">
        <v>1.1107906638458001</v>
      </c>
    </row>
    <row r="10" spans="1:23">
      <c r="A10">
        <v>24</v>
      </c>
      <c r="B10">
        <v>406.01369999999997</v>
      </c>
      <c r="C10">
        <v>488.01029999999997</v>
      </c>
      <c r="D10" s="4">
        <f>LOG10(A10)</f>
        <v>1.3802112417116059</v>
      </c>
      <c r="E10" s="4">
        <f t="shared" ref="E10:F15" si="8">LOG10(B10)</f>
        <v>2.6085406880944828</v>
      </c>
      <c r="F10" s="4">
        <f t="shared" si="8"/>
        <v>2.6884289883673764</v>
      </c>
      <c r="G10">
        <f t="shared" si="1"/>
        <v>1.1989043994567323</v>
      </c>
      <c r="H10">
        <v>15.808999999999999</v>
      </c>
      <c r="I10">
        <v>2.5931545021546101</v>
      </c>
      <c r="J10">
        <v>2.7794395654984201</v>
      </c>
      <c r="K10">
        <f t="shared" si="2"/>
        <v>5.1143990318311667E-16</v>
      </c>
      <c r="L10" s="3">
        <v>589.98196099999996</v>
      </c>
      <c r="M10">
        <f t="shared" si="3"/>
        <v>5.0141090701933347E-16</v>
      </c>
      <c r="N10">
        <f t="shared" si="4"/>
        <v>391.88126578038521</v>
      </c>
      <c r="O10">
        <f t="shared" si="4"/>
        <v>601.78251567629104</v>
      </c>
      <c r="P10">
        <f t="shared" si="5"/>
        <v>515713.12264332239</v>
      </c>
      <c r="Q10">
        <f t="shared" si="6"/>
        <v>-1.8751012013827927E-23</v>
      </c>
      <c r="R10">
        <f t="shared" si="0"/>
        <v>-4.9694123879283304E-22</v>
      </c>
      <c r="T10">
        <f t="shared" si="7"/>
        <v>-1.0164568092660941E-21</v>
      </c>
      <c r="W10" s="11">
        <v>1.05525112683278</v>
      </c>
    </row>
    <row r="11" spans="1:23">
      <c r="A11">
        <v>6</v>
      </c>
      <c r="B11">
        <v>534.3741</v>
      </c>
      <c r="C11">
        <v>669.09839999999997</v>
      </c>
      <c r="D11" s="4">
        <f t="shared" ref="D11:D15" si="9">LOG10(A11)</f>
        <v>0.77815125038364363</v>
      </c>
      <c r="E11" s="4">
        <f t="shared" si="8"/>
        <v>2.7278454006282939</v>
      </c>
      <c r="F11" s="4">
        <f t="shared" si="8"/>
        <v>2.8254899913620166</v>
      </c>
      <c r="G11">
        <f t="shared" si="1"/>
        <v>1.1696773724418428</v>
      </c>
      <c r="H11">
        <v>14.780099999999999</v>
      </c>
      <c r="I11">
        <v>2.6108285536291498</v>
      </c>
      <c r="J11">
        <v>2.7902829073839301</v>
      </c>
      <c r="K11">
        <f t="shared" si="2"/>
        <v>4.9024246135931936E-16</v>
      </c>
      <c r="L11" s="3"/>
      <c r="M11">
        <f t="shared" si="3"/>
        <v>0</v>
      </c>
      <c r="N11">
        <f t="shared" si="4"/>
        <v>408.15822595934782</v>
      </c>
      <c r="O11">
        <f t="shared" si="4"/>
        <v>616.99679399793069</v>
      </c>
      <c r="P11">
        <f t="shared" si="5"/>
        <v>547278.18122200691</v>
      </c>
      <c r="Q11">
        <f t="shared" si="6"/>
        <v>-9.4721504648132796E-22</v>
      </c>
      <c r="R11">
        <f t="shared" si="0"/>
        <v>-3.6778998688478245E-22</v>
      </c>
      <c r="T11">
        <f t="shared" si="7"/>
        <v>-5.6845546033581807E-20</v>
      </c>
      <c r="U11">
        <f>(T11+T12)*(H11-H12)/2</f>
        <v>-2.145420416696462E-20</v>
      </c>
      <c r="V11">
        <f>T11*W11*2</f>
        <v>-1.1397401995132289E-19</v>
      </c>
      <c r="W11" s="11">
        <v>1.0024885668614401</v>
      </c>
    </row>
    <row r="12" spans="1:23">
      <c r="A12">
        <v>1.6</v>
      </c>
      <c r="B12">
        <v>1354.117</v>
      </c>
      <c r="C12">
        <v>260.62779999999998</v>
      </c>
      <c r="D12" s="4">
        <f t="shared" si="9"/>
        <v>0.20411998265592479</v>
      </c>
      <c r="E12" s="4">
        <f t="shared" si="8"/>
        <v>3.1316561903898501</v>
      </c>
      <c r="F12" s="4">
        <f t="shared" si="8"/>
        <v>2.4160207380943977</v>
      </c>
      <c r="G12">
        <f t="shared" si="1"/>
        <v>1.1399640487494762</v>
      </c>
      <c r="H12">
        <v>13.8027</v>
      </c>
      <c r="I12">
        <v>2.6287966760858699</v>
      </c>
      <c r="J12">
        <v>2.8003494446759598</v>
      </c>
      <c r="K12">
        <f t="shared" si="2"/>
        <v>4.6855884197907302E-16</v>
      </c>
      <c r="L12" s="3">
        <v>762.67757740000002</v>
      </c>
      <c r="M12">
        <f t="shared" si="3"/>
        <v>5.6592081953797865E-16</v>
      </c>
      <c r="N12">
        <f t="shared" si="4"/>
        <v>425.39920709831051</v>
      </c>
      <c r="O12">
        <f t="shared" si="4"/>
        <v>631.46523353160831</v>
      </c>
      <c r="P12">
        <f t="shared" si="5"/>
        <v>579712.82655899995</v>
      </c>
      <c r="Q12">
        <f t="shared" si="6"/>
        <v>1.9462657321596537E-22</v>
      </c>
      <c r="R12">
        <f t="shared" si="0"/>
        <v>1.8545744691164065E-22</v>
      </c>
      <c r="T12">
        <f t="shared" si="7"/>
        <v>1.2944985020762833E-20</v>
      </c>
      <c r="U12">
        <f t="shared" ref="U12:U37" si="10">(T12+T13)*(H12-H13)/2</f>
        <v>1.3028452388353662E-20</v>
      </c>
      <c r="V12">
        <f t="shared" ref="V12:V38" si="11">T12*W12*2</f>
        <v>2.4656678925589741E-20</v>
      </c>
      <c r="W12" s="11">
        <v>0.95236413507015205</v>
      </c>
    </row>
    <row r="13" spans="1:23">
      <c r="A13">
        <v>0.5</v>
      </c>
      <c r="B13">
        <v>3301.2950000000001</v>
      </c>
      <c r="C13">
        <v>846.16800000000001</v>
      </c>
      <c r="D13" s="4">
        <f>LOG10(A13)</f>
        <v>-0.3010299956639812</v>
      </c>
      <c r="E13" s="4">
        <f t="shared" si="8"/>
        <v>3.518684334129706</v>
      </c>
      <c r="F13" s="4">
        <f t="shared" si="8"/>
        <v>2.9274565973528737</v>
      </c>
      <c r="G13">
        <f t="shared" si="1"/>
        <v>1.10972025158662</v>
      </c>
      <c r="H13">
        <v>12.8742</v>
      </c>
      <c r="I13">
        <v>2.6470855846691399</v>
      </c>
      <c r="J13">
        <v>2.8094645993216401</v>
      </c>
      <c r="K13">
        <f t="shared" si="2"/>
        <v>4.4630884637920542E-16</v>
      </c>
      <c r="L13" s="3">
        <v>787.79315819999999</v>
      </c>
      <c r="M13">
        <f t="shared" si="3"/>
        <v>5.452342141887543E-16</v>
      </c>
      <c r="N13">
        <f t="shared" si="4"/>
        <v>443.69607271940913</v>
      </c>
      <c r="O13">
        <f t="shared" si="4"/>
        <v>644.85875330624981</v>
      </c>
      <c r="P13">
        <f t="shared" si="5"/>
        <v>612709.01666231803</v>
      </c>
      <c r="Q13">
        <f t="shared" si="6"/>
        <v>2.0485096455816648E-22</v>
      </c>
      <c r="R13">
        <f t="shared" si="0"/>
        <v>1.3609197850534141E-22</v>
      </c>
      <c r="T13">
        <f t="shared" si="7"/>
        <v>1.5118455772675327E-20</v>
      </c>
      <c r="U13">
        <f t="shared" si="10"/>
        <v>1.0419027744096226E-20</v>
      </c>
      <c r="V13">
        <f t="shared" si="11"/>
        <v>2.735672250647633E-20</v>
      </c>
      <c r="W13" s="11">
        <v>0.90474592504083995</v>
      </c>
    </row>
    <row r="14" spans="1:23">
      <c r="A14">
        <v>0.2</v>
      </c>
      <c r="B14">
        <v>4489.4470000000001</v>
      </c>
      <c r="C14">
        <v>-476.76749999999998</v>
      </c>
      <c r="D14" s="4">
        <f t="shared" si="9"/>
        <v>-0.69897000433601875</v>
      </c>
      <c r="E14" s="4">
        <f t="shared" si="8"/>
        <v>3.6521928488787423</v>
      </c>
      <c r="F14" s="4" t="e">
        <f t="shared" si="8"/>
        <v>#NUM!</v>
      </c>
      <c r="G14">
        <f t="shared" si="1"/>
        <v>1.0788916198402232</v>
      </c>
      <c r="H14">
        <v>11.992000000000001</v>
      </c>
      <c r="I14">
        <v>2.6657281523465799</v>
      </c>
      <c r="J14">
        <v>2.8174336427036799</v>
      </c>
      <c r="K14">
        <f t="shared" si="2"/>
        <v>4.2342442535333704E-16</v>
      </c>
      <c r="L14" s="3">
        <v>731.67405659999997</v>
      </c>
      <c r="M14">
        <f t="shared" si="3"/>
        <v>4.7169353119031068E-16</v>
      </c>
      <c r="N14">
        <f t="shared" si="4"/>
        <v>463.15691481987136</v>
      </c>
      <c r="O14">
        <f t="shared" si="4"/>
        <v>656.80075404045306</v>
      </c>
      <c r="P14">
        <f t="shared" si="5"/>
        <v>645901.5582535693</v>
      </c>
      <c r="Q14">
        <f t="shared" si="6"/>
        <v>1.036776650164006E-22</v>
      </c>
      <c r="R14">
        <f t="shared" si="0"/>
        <v>-1.2755191145932357E-23</v>
      </c>
      <c r="T14">
        <f t="shared" si="7"/>
        <v>8.5021013438430054E-21</v>
      </c>
      <c r="U14">
        <f t="shared" si="10"/>
        <v>-1.566469170196674E-21</v>
      </c>
      <c r="V14">
        <f t="shared" si="11"/>
        <v>1.4615258882822497E-20</v>
      </c>
      <c r="W14" s="11">
        <v>0.85950862567678499</v>
      </c>
    </row>
    <row r="15" spans="1:23">
      <c r="A15">
        <v>0.1</v>
      </c>
      <c r="B15">
        <v>11219.73</v>
      </c>
      <c r="C15">
        <v>641.9393</v>
      </c>
      <c r="D15" s="4">
        <f t="shared" si="9"/>
        <v>-1</v>
      </c>
      <c r="E15" s="4">
        <f t="shared" si="8"/>
        <v>4.0499824058576639</v>
      </c>
      <c r="F15" s="4">
        <f t="shared" si="8"/>
        <v>2.8074939643284238</v>
      </c>
      <c r="G15">
        <f t="shared" si="1"/>
        <v>1.0474306401555422</v>
      </c>
      <c r="H15">
        <v>11.154</v>
      </c>
      <c r="I15">
        <v>2.6847531109905001</v>
      </c>
      <c r="J15">
        <v>2.8240327890779899</v>
      </c>
      <c r="K15">
        <f t="shared" si="2"/>
        <v>3.9986562728074077E-16</v>
      </c>
      <c r="L15" s="3">
        <v>566.5929648</v>
      </c>
      <c r="M15">
        <f t="shared" si="3"/>
        <v>3.3974452136587109E-16</v>
      </c>
      <c r="N15">
        <f t="shared" si="4"/>
        <v>483.89720206772648</v>
      </c>
      <c r="O15">
        <f t="shared" si="4"/>
        <v>666.85711478662211</v>
      </c>
      <c r="P15">
        <f t="shared" si="5"/>
        <v>678854.91371051222</v>
      </c>
      <c r="Q15">
        <f t="shared" si="6"/>
        <v>-1.341196486582439E-22</v>
      </c>
      <c r="R15">
        <f t="shared" si="0"/>
        <v>2.7830396779751194E-25</v>
      </c>
      <c r="T15">
        <f t="shared" si="7"/>
        <v>-1.2240691248846996E-20</v>
      </c>
      <c r="U15">
        <f t="shared" si="10"/>
        <v>5.8943715933141001E-22</v>
      </c>
      <c r="V15">
        <f t="shared" si="11"/>
        <v>-1.9989861381620534E-20</v>
      </c>
      <c r="W15" s="11">
        <v>0.81653319143653202</v>
      </c>
    </row>
    <row r="16" spans="1:23">
      <c r="D16" s="3"/>
      <c r="G16">
        <f t="shared" si="1"/>
        <v>1.0152717138205281</v>
      </c>
      <c r="H16">
        <v>10.357900000000001</v>
      </c>
      <c r="I16">
        <v>2.7042001287624502</v>
      </c>
      <c r="J16">
        <v>2.82901022617565</v>
      </c>
      <c r="K16">
        <f t="shared" si="2"/>
        <v>3.7560605457607623E-16</v>
      </c>
      <c r="L16" s="3">
        <v>778.91554759999997</v>
      </c>
      <c r="M16">
        <f t="shared" si="3"/>
        <v>4.3372327734050591E-16</v>
      </c>
      <c r="N16">
        <f t="shared" si="4"/>
        <v>506.05780655252931</v>
      </c>
      <c r="O16">
        <f t="shared" si="4"/>
        <v>674.54391075329283</v>
      </c>
      <c r="P16">
        <f t="shared" si="5"/>
        <v>711103.99110710341</v>
      </c>
      <c r="Q16">
        <f t="shared" si="6"/>
        <v>1.348188170235184E-22</v>
      </c>
      <c r="R16">
        <f t="shared" si="0"/>
        <v>2.6151961109884928E-23</v>
      </c>
      <c r="T16">
        <f t="shared" si="7"/>
        <v>1.3721503104974143E-20</v>
      </c>
      <c r="U16">
        <f t="shared" si="10"/>
        <v>2.363523922398879E-21</v>
      </c>
      <c r="V16">
        <f t="shared" si="11"/>
        <v>2.1287719093984339E-20</v>
      </c>
      <c r="W16" s="11">
        <v>0.77570652905611304</v>
      </c>
    </row>
    <row r="17" spans="4:23">
      <c r="D17" s="3"/>
      <c r="G17">
        <f t="shared" si="1"/>
        <v>0.98234270479168007</v>
      </c>
      <c r="H17">
        <v>9.6015800000000002</v>
      </c>
      <c r="I17">
        <v>2.7241128280620299</v>
      </c>
      <c r="J17">
        <v>2.8320755146471002</v>
      </c>
      <c r="K17">
        <f t="shared" si="2"/>
        <v>3.50645979536448E-16</v>
      </c>
      <c r="L17" s="3">
        <v>626.64048839999998</v>
      </c>
      <c r="M17">
        <f t="shared" si="3"/>
        <v>3.2345345992294824E-16</v>
      </c>
      <c r="N17">
        <f t="shared" si="4"/>
        <v>529.80106632503657</v>
      </c>
      <c r="O17">
        <f t="shared" si="4"/>
        <v>679.32174206625939</v>
      </c>
      <c r="P17">
        <f t="shared" si="5"/>
        <v>742167.19912308326</v>
      </c>
      <c r="Q17">
        <f t="shared" si="6"/>
        <v>-6.5663007022764992E-23</v>
      </c>
      <c r="R17">
        <f t="shared" si="0"/>
        <v>1.3289533283396021E-22</v>
      </c>
      <c r="T17">
        <f t="shared" si="7"/>
        <v>-7.4714398449813422E-21</v>
      </c>
      <c r="U17">
        <f t="shared" si="10"/>
        <v>1.7287032308243217E-20</v>
      </c>
      <c r="V17">
        <f t="shared" si="11"/>
        <v>-1.1011724831613809E-20</v>
      </c>
      <c r="W17" s="11">
        <v>0.73692119993514504</v>
      </c>
    </row>
    <row r="18" spans="4:23">
      <c r="D18" s="3"/>
      <c r="G18">
        <f t="shared" si="1"/>
        <v>0.94856406223339729</v>
      </c>
      <c r="H18">
        <v>8.8830899999999904</v>
      </c>
      <c r="I18">
        <v>2.7445393146534398</v>
      </c>
      <c r="J18">
        <v>2.83289145771435</v>
      </c>
      <c r="K18">
        <f t="shared" si="2"/>
        <v>3.2501706501804972E-16</v>
      </c>
      <c r="L18" s="3">
        <v>1043.24668</v>
      </c>
      <c r="M18">
        <f t="shared" si="3"/>
        <v>4.9819769950282969E-16</v>
      </c>
      <c r="N18">
        <f t="shared" si="4"/>
        <v>555.31488491023254</v>
      </c>
      <c r="O18">
        <f t="shared" si="4"/>
        <v>680.59923673232186</v>
      </c>
      <c r="P18">
        <f t="shared" si="5"/>
        <v>771589.94244348397</v>
      </c>
      <c r="Q18">
        <f t="shared" si="6"/>
        <v>4.3559253376345277E-22</v>
      </c>
      <c r="R18">
        <f t="shared" si="0"/>
        <v>2.6972162849636644E-22</v>
      </c>
      <c r="T18">
        <f t="shared" si="7"/>
        <v>5.5591893318914121E-20</v>
      </c>
      <c r="U18">
        <f t="shared" si="10"/>
        <v>3.6376802275948591E-20</v>
      </c>
      <c r="V18">
        <f t="shared" si="11"/>
        <v>7.7837004707533819E-20</v>
      </c>
      <c r="W18" s="11">
        <v>0.70007513740363303</v>
      </c>
    </row>
    <row r="19" spans="4:23">
      <c r="D19" s="3"/>
      <c r="G19">
        <f t="shared" si="1"/>
        <v>0.91384086254204</v>
      </c>
      <c r="H19">
        <v>8.2005099999999995</v>
      </c>
      <c r="I19">
        <v>2.7655369893908301</v>
      </c>
      <c r="J19">
        <v>2.83106346026752</v>
      </c>
      <c r="K19">
        <f t="shared" si="2"/>
        <v>2.9878236946131426E-16</v>
      </c>
      <c r="L19" s="3">
        <v>984.83472259999996</v>
      </c>
      <c r="M19">
        <f t="shared" si="3"/>
        <v>4.3416504893185957E-16</v>
      </c>
      <c r="N19">
        <f t="shared" si="4"/>
        <v>582.82341246352871</v>
      </c>
      <c r="O19">
        <f t="shared" si="4"/>
        <v>677.74053362914913</v>
      </c>
      <c r="P19">
        <f t="shared" si="5"/>
        <v>799015.36103955633</v>
      </c>
      <c r="Q19">
        <f t="shared" si="6"/>
        <v>3.5470788082932781E-22</v>
      </c>
      <c r="R19">
        <f t="shared" si="0"/>
        <v>1.8850801557344993E-22</v>
      </c>
      <c r="T19">
        <f t="shared" si="7"/>
        <v>5.0994301049362352E-20</v>
      </c>
      <c r="U19">
        <f t="shared" si="10"/>
        <v>2.8506123387973118E-20</v>
      </c>
      <c r="V19">
        <f t="shared" si="11"/>
        <v>6.782970015088548E-20</v>
      </c>
      <c r="W19" s="11">
        <v>0.66507137812543504</v>
      </c>
    </row>
    <row r="20" spans="4:23">
      <c r="D20" s="3"/>
      <c r="G20">
        <f t="shared" si="1"/>
        <v>0.87806600677635271</v>
      </c>
      <c r="H20">
        <v>7.5520699999999996</v>
      </c>
      <c r="I20">
        <v>2.7871706179647702</v>
      </c>
      <c r="J20">
        <v>2.8261248679167199</v>
      </c>
      <c r="K20">
        <f t="shared" si="2"/>
        <v>2.7204548275288477E-16</v>
      </c>
      <c r="L20" s="3">
        <v>874.87691140000004</v>
      </c>
      <c r="M20">
        <f t="shared" si="3"/>
        <v>3.5519235233292156E-16</v>
      </c>
      <c r="N20">
        <f t="shared" si="4"/>
        <v>612.59100841998406</v>
      </c>
      <c r="O20">
        <f t="shared" si="4"/>
        <v>670.07724166336402</v>
      </c>
      <c r="P20">
        <f t="shared" si="5"/>
        <v>824271.25339219533</v>
      </c>
      <c r="Q20">
        <f t="shared" si="6"/>
        <v>2.2671219064513388E-22</v>
      </c>
      <c r="R20">
        <f t="shared" si="0"/>
        <v>1.1723099671969447E-22</v>
      </c>
      <c r="T20">
        <f t="shared" si="7"/>
        <v>3.6927861025688915E-20</v>
      </c>
      <c r="U20">
        <f t="shared" si="10"/>
        <v>2.0190718792305325E-20</v>
      </c>
      <c r="V20">
        <f t="shared" si="11"/>
        <v>4.6663360335847434E-20</v>
      </c>
      <c r="W20" s="11">
        <v>0.63181780693154699</v>
      </c>
    </row>
    <row r="21" spans="4:23">
      <c r="D21" s="3"/>
      <c r="G21">
        <f t="shared" si="1"/>
        <v>0.84111221518410362</v>
      </c>
      <c r="H21">
        <v>6.9360499999999998</v>
      </c>
      <c r="I21">
        <v>2.8095171680257001</v>
      </c>
      <c r="J21">
        <v>2.8175177907465501</v>
      </c>
      <c r="K21">
        <f t="shared" si="2"/>
        <v>2.4495180847238499E-16</v>
      </c>
      <c r="L21" s="3">
        <v>802.72753799999998</v>
      </c>
      <c r="M21">
        <f t="shared" si="3"/>
        <v>2.993167502756276E-16</v>
      </c>
      <c r="N21">
        <f t="shared" si="4"/>
        <v>644.93681425824445</v>
      </c>
      <c r="O21">
        <f t="shared" si="4"/>
        <v>656.92802678973896</v>
      </c>
      <c r="P21">
        <f t="shared" si="5"/>
        <v>847497.9267674333</v>
      </c>
      <c r="Q21">
        <f t="shared" si="6"/>
        <v>1.5389557117978906E-22</v>
      </c>
      <c r="R21">
        <f t="shared" si="0"/>
        <v>1.2700318659591474E-22</v>
      </c>
      <c r="T21">
        <f t="shared" si="7"/>
        <v>2.8624292450838894E-20</v>
      </c>
      <c r="U21">
        <f t="shared" si="10"/>
        <v>2.5972773577717901E-20</v>
      </c>
      <c r="V21">
        <f t="shared" si="11"/>
        <v>3.436214146997224E-20</v>
      </c>
      <c r="W21" s="11">
        <v>0.60022691441173404</v>
      </c>
    </row>
    <row r="22" spans="4:23">
      <c r="D22" s="3"/>
      <c r="G22">
        <f t="shared" si="1"/>
        <v>0.8028304876327822</v>
      </c>
      <c r="H22">
        <v>6.3508300000000002</v>
      </c>
      <c r="I22">
        <v>2.83266674165605</v>
      </c>
      <c r="J22">
        <v>2.8045677732463199</v>
      </c>
      <c r="K22">
        <f t="shared" si="2"/>
        <v>2.1769522597836821E-16</v>
      </c>
      <c r="L22" s="3">
        <v>918.10058819999904</v>
      </c>
      <c r="M22">
        <f t="shared" si="3"/>
        <v>3.1345225426909398E-16</v>
      </c>
      <c r="N22">
        <f t="shared" si="4"/>
        <v>680.2471668285126</v>
      </c>
      <c r="O22">
        <f t="shared" si="4"/>
        <v>637.62857754881395</v>
      </c>
      <c r="P22">
        <f t="shared" si="5"/>
        <v>869306.41088514216</v>
      </c>
      <c r="Q22">
        <f t="shared" si="6"/>
        <v>2.8014013025185998E-22</v>
      </c>
      <c r="R22">
        <f t="shared" si="0"/>
        <v>2.6994070534990035E-22</v>
      </c>
      <c r="T22">
        <f t="shared" si="7"/>
        <v>6.0138133910932467E-20</v>
      </c>
      <c r="U22">
        <f t="shared" si="10"/>
        <v>6.5003723559177943E-20</v>
      </c>
      <c r="V22">
        <f t="shared" si="11"/>
        <v>6.8583400207774282E-20</v>
      </c>
      <c r="W22" s="11">
        <v>0.57021556662657402</v>
      </c>
    </row>
    <row r="23" spans="4:23">
      <c r="D23" s="3"/>
      <c r="G23">
        <f t="shared" si="1"/>
        <v>0.76304369760489099</v>
      </c>
      <c r="H23">
        <v>5.7948700000000004</v>
      </c>
      <c r="I23">
        <v>2.85672645099518</v>
      </c>
      <c r="J23">
        <v>2.78646048885884</v>
      </c>
      <c r="K23">
        <f t="shared" si="2"/>
        <v>1.9052625487161589E-16</v>
      </c>
      <c r="L23" s="3">
        <v>1350.795664</v>
      </c>
      <c r="M23">
        <f t="shared" si="3"/>
        <v>4.208080117668092E-16</v>
      </c>
      <c r="N23">
        <f t="shared" si="4"/>
        <v>718.99596146185331</v>
      </c>
      <c r="O23">
        <f t="shared" si="4"/>
        <v>611.59015931796205</v>
      </c>
      <c r="P23">
        <f t="shared" si="5"/>
        <v>890997.71557302505</v>
      </c>
      <c r="Q23">
        <f t="shared" si="6"/>
        <v>6.9093946306384775E-22</v>
      </c>
      <c r="R23">
        <f t="shared" si="0"/>
        <v>3.043511111824715E-22</v>
      </c>
      <c r="T23">
        <f t="shared" si="7"/>
        <v>1.7370503307654131E-19</v>
      </c>
      <c r="U23">
        <f t="shared" si="10"/>
        <v>8.2465282557210561E-20</v>
      </c>
      <c r="V23">
        <f t="shared" si="11"/>
        <v>1.8819369565570201E-19</v>
      </c>
      <c r="W23" s="11">
        <v>0.54170478633390096</v>
      </c>
    </row>
    <row r="24" spans="4:23">
      <c r="D24" s="3"/>
      <c r="G24">
        <f t="shared" si="1"/>
        <v>0.72153858092531442</v>
      </c>
      <c r="H24">
        <v>5.2667000000000002</v>
      </c>
      <c r="I24">
        <v>2.8818252602006198</v>
      </c>
      <c r="J24">
        <v>2.76274053360742</v>
      </c>
      <c r="K24">
        <f t="shared" si="2"/>
        <v>1.6395692282182485E-16</v>
      </c>
      <c r="L24" s="3">
        <v>1114.99613</v>
      </c>
      <c r="M24">
        <f t="shared" si="3"/>
        <v>3.1569127940621821E-16</v>
      </c>
      <c r="N24">
        <f t="shared" si="4"/>
        <v>761.77244673098619</v>
      </c>
      <c r="O24">
        <f t="shared" si="4"/>
        <v>579.08262393846326</v>
      </c>
      <c r="P24">
        <f t="shared" si="5"/>
        <v>915633.94594596885</v>
      </c>
      <c r="Q24">
        <f t="shared" si="6"/>
        <v>4.6153459332887183E-22</v>
      </c>
      <c r="R24">
        <f t="shared" si="0"/>
        <v>1.8101040822719633E-22</v>
      </c>
      <c r="T24">
        <f t="shared" si="7"/>
        <v>1.3856292063991562E-19</v>
      </c>
      <c r="U24">
        <f t="shared" si="10"/>
        <v>5.8703928613746997E-20</v>
      </c>
      <c r="V24">
        <f t="shared" si="11"/>
        <v>1.4261437438982642E-19</v>
      </c>
      <c r="W24" s="11">
        <v>0.51461954515392805</v>
      </c>
    </row>
    <row r="25" spans="4:23">
      <c r="D25" s="3"/>
      <c r="G25">
        <f t="shared" si="1"/>
        <v>0.67760695272049309</v>
      </c>
      <c r="H25">
        <v>4.76</v>
      </c>
      <c r="I25">
        <v>2.9083914194829998</v>
      </c>
      <c r="J25">
        <v>2.7333675956555501</v>
      </c>
      <c r="K25">
        <f t="shared" si="2"/>
        <v>1.3849216121778269E-16</v>
      </c>
      <c r="L25" s="3">
        <v>866.81565120000005</v>
      </c>
      <c r="M25">
        <f t="shared" si="3"/>
        <v>2.2181164431162161E-16</v>
      </c>
      <c r="N25">
        <f t="shared" si="4"/>
        <v>809.82544714630114</v>
      </c>
      <c r="O25">
        <f t="shared" si="4"/>
        <v>541.21222212948499</v>
      </c>
      <c r="P25">
        <f t="shared" si="5"/>
        <v>948727.92422804167</v>
      </c>
      <c r="Q25">
        <f t="shared" si="6"/>
        <v>2.5293317153079342E-22</v>
      </c>
      <c r="R25">
        <f t="shared" si="0"/>
        <v>1.6774187189407054E-22</v>
      </c>
      <c r="T25">
        <f t="shared" si="7"/>
        <v>9.3147869230804594E-20</v>
      </c>
      <c r="U25">
        <f t="shared" si="10"/>
        <v>7.2007555207314404E-20</v>
      </c>
      <c r="V25">
        <f t="shared" si="11"/>
        <v>9.10778564519024E-20</v>
      </c>
      <c r="W25" s="11">
        <v>0.48888856612611797</v>
      </c>
    </row>
    <row r="26" spans="4:23">
      <c r="D26" s="3"/>
      <c r="G26">
        <f t="shared" si="1"/>
        <v>0.63245729218472424</v>
      </c>
      <c r="H26">
        <v>4.29</v>
      </c>
      <c r="I26">
        <v>2.9356941428346599</v>
      </c>
      <c r="J26">
        <v>2.6999127901020401</v>
      </c>
      <c r="K26">
        <f t="shared" si="2"/>
        <v>1.1556351063463764E-16</v>
      </c>
      <c r="L26" s="3">
        <v>1172.9648360000001</v>
      </c>
      <c r="M26">
        <f t="shared" si="3"/>
        <v>2.7051598260496055E-16</v>
      </c>
      <c r="N26">
        <f t="shared" si="4"/>
        <v>862.37099860200158</v>
      </c>
      <c r="O26">
        <f t="shared" si="4"/>
        <v>501.08660121975481</v>
      </c>
      <c r="P26">
        <f t="shared" si="5"/>
        <v>994771.52115177899</v>
      </c>
      <c r="Q26">
        <f t="shared" si="6"/>
        <v>4.6086202801844329E-22</v>
      </c>
      <c r="R26">
        <f t="shared" si="0"/>
        <v>1.9652297191030688E-22</v>
      </c>
      <c r="T26">
        <f t="shared" si="7"/>
        <v>2.1326725931095902E-19</v>
      </c>
      <c r="U26">
        <f t="shared" si="10"/>
        <v>1.0384119534877827E-19</v>
      </c>
      <c r="V26">
        <f t="shared" si="11"/>
        <v>1.9810145603448142E-19</v>
      </c>
      <c r="W26" s="11">
        <v>0.46444413613820401</v>
      </c>
    </row>
    <row r="27" spans="4:23">
      <c r="D27" s="3"/>
      <c r="G27">
        <f t="shared" si="1"/>
        <v>0.58433122436753082</v>
      </c>
      <c r="H27">
        <v>3.84</v>
      </c>
      <c r="I27">
        <v>2.9647967471843799</v>
      </c>
      <c r="J27">
        <v>2.6621349548955902</v>
      </c>
      <c r="K27">
        <f t="shared" si="2"/>
        <v>9.4823683871607206E-17</v>
      </c>
      <c r="L27" s="3">
        <v>1159.389201</v>
      </c>
      <c r="M27">
        <f t="shared" si="3"/>
        <v>2.39337703463153E-16</v>
      </c>
      <c r="N27">
        <f t="shared" si="4"/>
        <v>922.13975837787962</v>
      </c>
      <c r="O27">
        <f t="shared" si="4"/>
        <v>459.34072855639562</v>
      </c>
      <c r="P27">
        <f t="shared" si="5"/>
        <v>1061335.6388919347</v>
      </c>
      <c r="Q27">
        <f t="shared" si="6"/>
        <v>4.125734026940315E-22</v>
      </c>
      <c r="R27">
        <f t="shared" si="0"/>
        <v>1.8648262914525927E-22</v>
      </c>
      <c r="T27">
        <f t="shared" si="7"/>
        <v>2.4824916446138869E-19</v>
      </c>
      <c r="U27">
        <f t="shared" si="10"/>
        <v>1.3271512523782308E-19</v>
      </c>
      <c r="V27">
        <f t="shared" si="11"/>
        <v>2.1906594980390174E-19</v>
      </c>
      <c r="W27" s="11">
        <v>0.44122192773376701</v>
      </c>
    </row>
    <row r="28" spans="4:23">
      <c r="D28" s="3"/>
      <c r="G28">
        <f t="shared" si="1"/>
        <v>0.53275437899249778</v>
      </c>
      <c r="H28">
        <v>3.41</v>
      </c>
      <c r="I28">
        <v>2.9959860916710599</v>
      </c>
      <c r="J28">
        <v>2.6210720430542001</v>
      </c>
      <c r="K28">
        <f t="shared" si="2"/>
        <v>7.6608518944911552E-17</v>
      </c>
      <c r="L28" s="3">
        <v>1342.014044</v>
      </c>
      <c r="M28">
        <f t="shared" si="3"/>
        <v>2.4601528112497631E-16</v>
      </c>
      <c r="N28">
        <f t="shared" si="4"/>
        <v>990.8002138979607</v>
      </c>
      <c r="O28">
        <f t="shared" si="4"/>
        <v>417.89968429596775</v>
      </c>
      <c r="P28">
        <f t="shared" si="5"/>
        <v>1156325.2099949142</v>
      </c>
      <c r="Q28">
        <f t="shared" si="6"/>
        <v>4.5478766309787261E-22</v>
      </c>
      <c r="R28">
        <f t="shared" si="0"/>
        <v>1.8993821343684971E-22</v>
      </c>
      <c r="T28">
        <f t="shared" si="7"/>
        <v>3.6903048780755633E-19</v>
      </c>
      <c r="U28">
        <f t="shared" si="10"/>
        <v>1.8540162090780357E-19</v>
      </c>
      <c r="V28">
        <f t="shared" si="11"/>
        <v>3.0936625100354709E-19</v>
      </c>
      <c r="W28" s="11">
        <v>0.41916082982942698</v>
      </c>
    </row>
    <row r="29" spans="4:23">
      <c r="D29" s="3"/>
      <c r="G29">
        <f t="shared" si="1"/>
        <v>0.47712125471966244</v>
      </c>
      <c r="H29">
        <v>3</v>
      </c>
      <c r="I29">
        <v>3.0296283330548999</v>
      </c>
      <c r="J29">
        <v>2.5784117127068602</v>
      </c>
      <c r="K29">
        <f t="shared" si="2"/>
        <v>6.1091897114276071E-17</v>
      </c>
      <c r="L29" s="3">
        <v>1558.2595260000001</v>
      </c>
      <c r="M29">
        <f t="shared" si="3"/>
        <v>2.5131111064689763E-16</v>
      </c>
      <c r="N29">
        <f t="shared" si="4"/>
        <v>1070.6026968933293</v>
      </c>
      <c r="O29">
        <f t="shared" si="4"/>
        <v>378.80151973657996</v>
      </c>
      <c r="P29">
        <f t="shared" si="5"/>
        <v>1289680.7259500124</v>
      </c>
      <c r="Q29">
        <f t="shared" si="6"/>
        <v>4.7174020732578424E-22</v>
      </c>
      <c r="R29">
        <f t="shared" ref="R29:R37" si="12">(Q29+Q30)*(H29-H30)/2</f>
        <v>1.6944059931032663E-22</v>
      </c>
      <c r="T29">
        <f t="shared" si="7"/>
        <v>5.3536766296221696E-19</v>
      </c>
      <c r="U29">
        <f t="shared" si="10"/>
        <v>2.3153871237873004E-19</v>
      </c>
      <c r="V29">
        <f t="shared" si="11"/>
        <v>4.2636979081130667E-19</v>
      </c>
      <c r="W29" s="11">
        <v>0.39820278689618699</v>
      </c>
    </row>
    <row r="30" spans="4:23">
      <c r="D30" s="3"/>
      <c r="G30">
        <f t="shared" si="1"/>
        <v>0.41664050733828095</v>
      </c>
      <c r="H30">
        <v>2.61</v>
      </c>
      <c r="I30">
        <v>3.0662020103355601</v>
      </c>
      <c r="J30">
        <v>2.5368796782493699</v>
      </c>
      <c r="K30">
        <f t="shared" si="2"/>
        <v>4.8302635763307769E-17</v>
      </c>
      <c r="L30" s="3">
        <v>1593.949705</v>
      </c>
      <c r="M30">
        <f t="shared" si="3"/>
        <v>2.2364838441590568E-16</v>
      </c>
      <c r="N30">
        <f t="shared" si="4"/>
        <v>1164.667643916915</v>
      </c>
      <c r="O30">
        <f t="shared" si="4"/>
        <v>344.25454146124957</v>
      </c>
      <c r="P30">
        <f t="shared" si="5"/>
        <v>1474961.9101036731</v>
      </c>
      <c r="Q30">
        <f t="shared" si="6"/>
        <v>3.9718594298358289E-22</v>
      </c>
      <c r="R30">
        <f t="shared" si="12"/>
        <v>1.9182540046995148E-22</v>
      </c>
      <c r="T30">
        <f t="shared" si="7"/>
        <v>6.5201034923639835E-19</v>
      </c>
      <c r="U30">
        <f t="shared" si="10"/>
        <v>4.0944011343860251E-19</v>
      </c>
      <c r="V30">
        <f t="shared" si="11"/>
        <v>4.9330144070098038E-19</v>
      </c>
      <c r="W30" s="11">
        <v>0.378292646181698</v>
      </c>
    </row>
    <row r="31" spans="4:23">
      <c r="D31" s="3"/>
      <c r="G31">
        <f t="shared" si="1"/>
        <v>0.35024801833416286</v>
      </c>
      <c r="H31">
        <v>2.2400000000000002</v>
      </c>
      <c r="I31">
        <v>3.1063506121112101</v>
      </c>
      <c r="J31">
        <v>2.5009171909072898</v>
      </c>
      <c r="K31">
        <f t="shared" si="2"/>
        <v>3.8160657904292304E-17</v>
      </c>
      <c r="L31" s="3">
        <v>2884.9845300000002</v>
      </c>
      <c r="M31">
        <f t="shared" si="3"/>
        <v>3.474098688767578E-16</v>
      </c>
      <c r="N31">
        <f t="shared" si="4"/>
        <v>1277.4697120889921</v>
      </c>
      <c r="O31">
        <f t="shared" si="4"/>
        <v>316.89631634373785</v>
      </c>
      <c r="P31">
        <f t="shared" si="5"/>
        <v>1732352.1406169627</v>
      </c>
      <c r="Q31">
        <f t="shared" si="6"/>
        <v>6.3970811361075039E-22</v>
      </c>
      <c r="R31">
        <f t="shared" si="12"/>
        <v>1.8200549802146901E-22</v>
      </c>
      <c r="T31">
        <f t="shared" si="7"/>
        <v>1.5611794531344281E-18</v>
      </c>
      <c r="U31">
        <f t="shared" si="10"/>
        <v>5.3152010081426981E-19</v>
      </c>
      <c r="V31">
        <f t="shared" si="11"/>
        <v>1.1221071382695648E-18</v>
      </c>
      <c r="W31" s="11">
        <v>0.35937801257141699</v>
      </c>
    </row>
    <row r="32" spans="4:23">
      <c r="D32" s="3"/>
      <c r="G32">
        <f t="shared" si="1"/>
        <v>0.27646180417324412</v>
      </c>
      <c r="H32">
        <v>1.89</v>
      </c>
      <c r="I32">
        <v>3.1509703178496</v>
      </c>
      <c r="J32">
        <v>2.4779267941163701</v>
      </c>
      <c r="K32">
        <f t="shared" si="2"/>
        <v>3.0537905198605335E-17</v>
      </c>
      <c r="L32" s="3">
        <v>2349.2659960000001</v>
      </c>
      <c r="M32">
        <f t="shared" si="3"/>
        <v>2.3869572506347865E-16</v>
      </c>
      <c r="N32">
        <f t="shared" si="4"/>
        <v>1415.6970198792485</v>
      </c>
      <c r="O32">
        <f t="shared" si="4"/>
        <v>300.55696327647343</v>
      </c>
      <c r="P32">
        <f t="shared" si="5"/>
        <v>2094532.5402689606</v>
      </c>
      <c r="Q32">
        <f t="shared" si="6"/>
        <v>4.0032330365478578E-22</v>
      </c>
      <c r="R32">
        <f t="shared" si="12"/>
        <v>1.2628338975456951E-22</v>
      </c>
      <c r="T32">
        <f t="shared" si="7"/>
        <v>1.4760782658042537E-18</v>
      </c>
      <c r="U32">
        <f t="shared" si="10"/>
        <v>5.7786351169600204E-19</v>
      </c>
      <c r="V32">
        <f t="shared" si="11"/>
        <v>1.0078931361234658E-18</v>
      </c>
      <c r="W32" s="11">
        <v>0.34140911070670998</v>
      </c>
    </row>
    <row r="33" spans="4:23">
      <c r="D33" s="3"/>
      <c r="G33">
        <f t="shared" si="1"/>
        <v>0.19312459835446161</v>
      </c>
      <c r="H33">
        <v>1.56</v>
      </c>
      <c r="I33">
        <v>3.2013656614673001</v>
      </c>
      <c r="J33">
        <v>2.4807128581972302</v>
      </c>
      <c r="K33">
        <f t="shared" si="2"/>
        <v>2.5368109335208612E-17</v>
      </c>
      <c r="L33" s="3">
        <v>2623.623556</v>
      </c>
      <c r="M33">
        <f t="shared" si="3"/>
        <v>2.2002739862243973E-16</v>
      </c>
      <c r="N33">
        <f t="shared" si="4"/>
        <v>1589.8848151967122</v>
      </c>
      <c r="O33">
        <f t="shared" si="4"/>
        <v>302.49127899405613</v>
      </c>
      <c r="P33">
        <f t="shared" si="5"/>
        <v>2619234.6994605437</v>
      </c>
      <c r="Q33">
        <f t="shared" si="6"/>
        <v>3.6503057364563586E-22</v>
      </c>
      <c r="R33">
        <f t="shared" si="12"/>
        <v>1.0339856987721149E-22</v>
      </c>
      <c r="T33">
        <f t="shared" si="7"/>
        <v>2.0261248353836395E-18</v>
      </c>
      <c r="U33">
        <f t="shared" si="10"/>
        <v>6.9499696884667845E-19</v>
      </c>
      <c r="V33">
        <f t="shared" si="11"/>
        <v>1.3143012038766279E-18</v>
      </c>
      <c r="W33" s="11">
        <v>0.32433865399704498</v>
      </c>
    </row>
    <row r="34" spans="4:23">
      <c r="D34" s="3"/>
      <c r="G34">
        <f t="shared" si="1"/>
        <v>9.3421685162235063E-2</v>
      </c>
      <c r="H34">
        <v>1.24</v>
      </c>
      <c r="I34">
        <v>3.2616576103037098</v>
      </c>
      <c r="J34">
        <v>2.52847714169455</v>
      </c>
      <c r="K34">
        <f t="shared" si="2"/>
        <v>2.2508651191414155E-17</v>
      </c>
      <c r="L34" s="3">
        <v>2448.0855179999999</v>
      </c>
      <c r="M34">
        <f t="shared" si="3"/>
        <v>1.631920185042153E-16</v>
      </c>
      <c r="N34">
        <f t="shared" si="4"/>
        <v>1826.659543889723</v>
      </c>
      <c r="O34">
        <f t="shared" si="4"/>
        <v>337.65807615150675</v>
      </c>
      <c r="P34">
        <f t="shared" si="5"/>
        <v>3450698.0656737476</v>
      </c>
      <c r="Q34">
        <f t="shared" si="6"/>
        <v>2.8121048808693584E-22</v>
      </c>
      <c r="R34">
        <f t="shared" si="12"/>
        <v>1.2398522306137467E-22</v>
      </c>
      <c r="T34">
        <f t="shared" si="7"/>
        <v>2.3176062199081007E-18</v>
      </c>
      <c r="U34">
        <f t="shared" si="10"/>
        <v>1.3349388124930664E-18</v>
      </c>
      <c r="V34">
        <f t="shared" si="11"/>
        <v>1.4282096303632218E-18</v>
      </c>
      <c r="W34" s="11">
        <v>0.30812172018157902</v>
      </c>
    </row>
    <row r="35" spans="4:23">
      <c r="D35" s="3"/>
      <c r="G35">
        <f t="shared" si="1"/>
        <v>-2.6872146400301826E-2</v>
      </c>
      <c r="H35">
        <v>0.93999999999999895</v>
      </c>
      <c r="I35">
        <v>3.3344012171428301</v>
      </c>
      <c r="J35">
        <v>2.6306699832832701</v>
      </c>
      <c r="K35">
        <f t="shared" si="2"/>
        <v>2.1589793136352424E-17</v>
      </c>
      <c r="L35" s="3">
        <v>4970.7732480000004</v>
      </c>
      <c r="M35">
        <f t="shared" si="3"/>
        <v>2.5119006031883962E-16</v>
      </c>
      <c r="N35">
        <f t="shared" si="4"/>
        <v>2159.7387335105577</v>
      </c>
      <c r="O35">
        <f t="shared" si="4"/>
        <v>427.2381081314054</v>
      </c>
      <c r="P35">
        <f t="shared" si="5"/>
        <v>4847003.798065491</v>
      </c>
      <c r="Q35">
        <f t="shared" si="6"/>
        <v>5.4535766565555914E-22</v>
      </c>
      <c r="R35">
        <f t="shared" si="12"/>
        <v>1.9452262433059223E-22</v>
      </c>
      <c r="T35">
        <f t="shared" si="7"/>
        <v>6.5819858633789779E-18</v>
      </c>
      <c r="U35">
        <f t="shared" si="10"/>
        <v>3.141582096247548E-18</v>
      </c>
      <c r="V35">
        <f t="shared" si="11"/>
        <v>3.8533003182752169E-18</v>
      </c>
      <c r="W35" s="11">
        <v>0.29271563311266802</v>
      </c>
    </row>
    <row r="36" spans="4:23">
      <c r="D36" s="3"/>
      <c r="G36">
        <f t="shared" si="1"/>
        <v>-0.18442225167573273</v>
      </c>
      <c r="H36">
        <v>0.65400000000000003</v>
      </c>
      <c r="I36">
        <v>3.4296742903590798</v>
      </c>
      <c r="J36">
        <v>2.78998446529851</v>
      </c>
      <c r="K36">
        <f t="shared" si="2"/>
        <v>2.1677682836058567E-17</v>
      </c>
      <c r="L36" s="3">
        <v>8006.5684339999998</v>
      </c>
      <c r="M36">
        <f t="shared" si="3"/>
        <v>2.8149767526268088E-16</v>
      </c>
      <c r="N36">
        <f t="shared" si="4"/>
        <v>2689.5169791157468</v>
      </c>
      <c r="O36">
        <f t="shared" si="4"/>
        <v>616.57294666994369</v>
      </c>
      <c r="P36">
        <f t="shared" si="5"/>
        <v>7613663.7795171496</v>
      </c>
      <c r="Q36">
        <f t="shared" si="6"/>
        <v>8.1494040658634974E-22</v>
      </c>
      <c r="R36">
        <f t="shared" si="12"/>
        <v>3.1300830143308485E-22</v>
      </c>
      <c r="T36">
        <f t="shared" si="7"/>
        <v>1.5387119704785776E-17</v>
      </c>
      <c r="U36">
        <f t="shared" si="10"/>
        <v>1.0780414426030104E-17</v>
      </c>
      <c r="V36">
        <f t="shared" si="11"/>
        <v>8.5576958927321246E-18</v>
      </c>
      <c r="W36" s="11">
        <v>0.27807985045019401</v>
      </c>
    </row>
    <row r="37" spans="4:23">
      <c r="D37" s="3"/>
      <c r="G37">
        <f t="shared" si="1"/>
        <v>-0.41673886446061353</v>
      </c>
      <c r="H37">
        <v>0.38305499999999998</v>
      </c>
      <c r="I37">
        <v>3.5701598675914301</v>
      </c>
      <c r="J37">
        <v>2.9485182693173302</v>
      </c>
      <c r="K37">
        <f t="shared" si="2"/>
        <v>1.8290688313516482E-17</v>
      </c>
      <c r="L37" s="3">
        <v>18944.681700000001</v>
      </c>
      <c r="M37">
        <f t="shared" si="3"/>
        <v>3.9012078789105341E-16</v>
      </c>
      <c r="N37">
        <f t="shared" si="4"/>
        <v>3716.7201963492694</v>
      </c>
      <c r="O37">
        <f t="shared" si="4"/>
        <v>888.21533978406592</v>
      </c>
      <c r="P37">
        <f t="shared" si="5"/>
        <v>14602935.507778276</v>
      </c>
      <c r="Q37">
        <f t="shared" si="6"/>
        <v>1.4955528775346699E-21</v>
      </c>
      <c r="R37">
        <f t="shared" si="12"/>
        <v>3.5276550106633193E-22</v>
      </c>
      <c r="T37">
        <f t="shared" si="7"/>
        <v>6.4189284554603408E-17</v>
      </c>
      <c r="U37">
        <f t="shared" si="10"/>
        <v>1.0150101771005788E-16</v>
      </c>
      <c r="V37">
        <f t="shared" si="11"/>
        <v>3.3914518511159208E-17</v>
      </c>
      <c r="W37" s="11">
        <v>0.26417585697118501</v>
      </c>
    </row>
    <row r="38" spans="4:23">
      <c r="D38" s="3"/>
      <c r="G38">
        <f t="shared" si="1"/>
        <v>-0.90141510690231963</v>
      </c>
      <c r="H38">
        <v>0.12548300000000001</v>
      </c>
      <c r="I38">
        <v>3.8632513567556099</v>
      </c>
      <c r="J38">
        <v>2.8672961141545699</v>
      </c>
      <c r="K38">
        <f t="shared" si="2"/>
        <v>4.9697169190389287E-18</v>
      </c>
      <c r="L38" s="3">
        <v>67448.287540000005</v>
      </c>
      <c r="M38">
        <f t="shared" si="3"/>
        <v>4.5499483335553685E-16</v>
      </c>
      <c r="N38">
        <f t="shared" si="4"/>
        <v>7298.7982080872307</v>
      </c>
      <c r="O38">
        <f t="shared" si="4"/>
        <v>736.70923530204868</v>
      </c>
      <c r="P38">
        <f t="shared" si="5"/>
        <v>53815195.779756702</v>
      </c>
      <c r="Q38">
        <f t="shared" si="6"/>
        <v>1.2436074432015279E-21</v>
      </c>
      <c r="R38" s="6">
        <f>SUM(R21:R37)</f>
        <v>3.3802262050668812E-21</v>
      </c>
      <c r="T38">
        <f t="shared" si="7"/>
        <v>7.2394776225217596E-16</v>
      </c>
      <c r="V38">
        <f t="shared" si="11"/>
        <v>3.6337408762548191E-16</v>
      </c>
      <c r="W38" s="11">
        <v>0.25096706321395201</v>
      </c>
    </row>
    <row r="39" spans="4:23">
      <c r="U39">
        <f>SUM(U21:U38)</f>
        <v>1.1992942365701244E-16</v>
      </c>
      <c r="V39">
        <f>SUM(V21:V38)</f>
        <v>4.1674314981281072E-16</v>
      </c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3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39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-115.7028</v>
      </c>
      <c r="C3">
        <v>-238.12020000000001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16.547059999999998</v>
      </c>
      <c r="C4">
        <v>-24.042339999999999</v>
      </c>
      <c r="D4" s="4"/>
      <c r="E4" s="1"/>
      <c r="F4" s="2"/>
      <c r="G4">
        <f>LOG10(H4)</f>
        <v>1.3659482428254754</v>
      </c>
      <c r="H4">
        <v>23.224599999999999</v>
      </c>
      <c r="I4">
        <v>3.06327084578112</v>
      </c>
      <c r="J4">
        <v>3.20681704581926</v>
      </c>
      <c r="K4">
        <f>10^J4*1.38*10^-23*310*4*PI()*H4</f>
        <v>2.0100919897312788E-15</v>
      </c>
      <c r="L4" s="3">
        <v>1834.350138</v>
      </c>
      <c r="M4">
        <f>L4*1.38*10^-23*310*4*PI()*H4</f>
        <v>2.2902406764522111E-15</v>
      </c>
      <c r="N4">
        <f>10^I4</f>
        <v>1156.8334712132307</v>
      </c>
      <c r="O4">
        <f>10^J4</f>
        <v>1609.9672653042255</v>
      </c>
      <c r="P4">
        <f>N4^2+O4^2</f>
        <v>3930258.2754704193</v>
      </c>
      <c r="Q4">
        <f>O4/2/PI()/H4/P4*(M4-K4)/2/PI()</f>
        <v>1.2516317358094167E-22</v>
      </c>
      <c r="T4">
        <f>(M4-K4)/(2*PI()*H4)^2</f>
        <v>1.3156257604937205E-20</v>
      </c>
      <c r="W4" s="11">
        <v>1.4355363774452501</v>
      </c>
    </row>
    <row r="5" spans="1:23">
      <c r="A5">
        <v>12000</v>
      </c>
      <c r="B5">
        <v>49.546990000000001</v>
      </c>
      <c r="C5">
        <v>87.755449999999996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3.0859456448414599</v>
      </c>
      <c r="J5">
        <v>3.2185187943050599</v>
      </c>
      <c r="K5">
        <f t="shared" ref="K5:K38" si="1">10^J5*1.38*10^-23*310*4*PI()*H5</f>
        <v>1.9405359867899243E-15</v>
      </c>
      <c r="L5" s="3">
        <v>2447.9118800000001</v>
      </c>
      <c r="M5">
        <f t="shared" ref="M5:M38" si="2">L5*1.38*10^-23*310*4*PI()*H5</f>
        <v>2.8720942449201808E-15</v>
      </c>
      <c r="N5">
        <f t="shared" ref="N5:O38" si="3">10^I5</f>
        <v>1218.837042930076</v>
      </c>
      <c r="O5">
        <f t="shared" si="3"/>
        <v>1653.9363581234413</v>
      </c>
      <c r="P5">
        <f t="shared" ref="P5:P38" si="4">N5^2+O5^2</f>
        <v>4221069.2139411643</v>
      </c>
      <c r="Q5">
        <f t="shared" ref="Q5:Q38" si="5">O5/2/PI()/H5/P5*(M5-K5)/2/PI()</f>
        <v>4.2363744666763883E-22</v>
      </c>
      <c r="T5">
        <f t="shared" ref="T5:T38" si="6">(M5-K5)/(2*PI()*H5)^2</f>
        <v>4.9538831505725963E-20</v>
      </c>
      <c r="W5" s="11">
        <v>1.36375955363524</v>
      </c>
    </row>
    <row r="6" spans="1:23">
      <c r="A6">
        <v>4800</v>
      </c>
      <c r="B6">
        <v>88.28783</v>
      </c>
      <c r="C6">
        <v>100.8218</v>
      </c>
      <c r="D6" s="4"/>
      <c r="E6" s="1"/>
      <c r="F6" s="2"/>
      <c r="G6">
        <f t="shared" si="0"/>
        <v>1.3116542796855051</v>
      </c>
      <c r="H6">
        <v>20.4953</v>
      </c>
      <c r="I6">
        <v>3.1088185989632602</v>
      </c>
      <c r="J6">
        <v>3.2303454401314302</v>
      </c>
      <c r="K6">
        <f t="shared" si="1"/>
        <v>1.8726230469344706E-15</v>
      </c>
      <c r="L6" s="3">
        <v>1564.0863400000001</v>
      </c>
      <c r="M6">
        <f t="shared" si="2"/>
        <v>1.7233188842155368E-15</v>
      </c>
      <c r="N6">
        <f t="shared" si="3"/>
        <v>1284.7499189619537</v>
      </c>
      <c r="O6">
        <f t="shared" si="3"/>
        <v>1699.5949818147872</v>
      </c>
      <c r="P6">
        <f t="shared" si="4"/>
        <v>4539205.4564827532</v>
      </c>
      <c r="Q6">
        <f t="shared" si="5"/>
        <v>-6.9091321522001362E-23</v>
      </c>
      <c r="T6">
        <f t="shared" si="6"/>
        <v>-9.0033393621986302E-21</v>
      </c>
      <c r="W6" s="11">
        <v>1.2955715712626199</v>
      </c>
    </row>
    <row r="7" spans="1:23">
      <c r="A7">
        <v>1200</v>
      </c>
      <c r="B7">
        <v>211.6285</v>
      </c>
      <c r="C7">
        <v>235.39320000000001</v>
      </c>
      <c r="D7" s="4"/>
      <c r="E7" s="1"/>
      <c r="F7" s="2"/>
      <c r="G7">
        <f t="shared" si="0"/>
        <v>1.2840267085035566</v>
      </c>
      <c r="H7">
        <v>19.232099999999999</v>
      </c>
      <c r="I7">
        <v>3.13187317317053</v>
      </c>
      <c r="J7">
        <v>3.2423046431308</v>
      </c>
      <c r="K7">
        <f t="shared" si="1"/>
        <v>1.8062672010213983E-15</v>
      </c>
      <c r="L7" s="3">
        <v>2149.2613580000002</v>
      </c>
      <c r="M7">
        <f t="shared" si="2"/>
        <v>2.2221152673044343E-15</v>
      </c>
      <c r="N7">
        <f t="shared" si="3"/>
        <v>1354.7937147543521</v>
      </c>
      <c r="O7">
        <f t="shared" si="3"/>
        <v>1747.0472187013909</v>
      </c>
      <c r="P7">
        <f t="shared" si="4"/>
        <v>4887639.9939101627</v>
      </c>
      <c r="Q7">
        <f t="shared" si="5"/>
        <v>1.9577339599629469E-22</v>
      </c>
      <c r="T7">
        <f t="shared" si="6"/>
        <v>2.8478789963928307E-20</v>
      </c>
      <c r="W7" s="11">
        <v>1.2307929882431701</v>
      </c>
    </row>
    <row r="8" spans="1:23">
      <c r="A8">
        <v>340</v>
      </c>
      <c r="B8">
        <v>345.74939999999998</v>
      </c>
      <c r="C8">
        <v>375.75880000000001</v>
      </c>
      <c r="D8" s="4"/>
      <c r="E8" s="1"/>
      <c r="F8" s="2"/>
      <c r="G8">
        <f t="shared" si="0"/>
        <v>1.2560463071607584</v>
      </c>
      <c r="H8">
        <v>18.0321</v>
      </c>
      <c r="I8">
        <v>3.1550861033849298</v>
      </c>
      <c r="J8">
        <v>3.2544018460124802</v>
      </c>
      <c r="K8">
        <f t="shared" si="1"/>
        <v>1.74140103173118E-15</v>
      </c>
      <c r="L8" s="3">
        <v>2944.925612</v>
      </c>
      <c r="M8">
        <f t="shared" si="2"/>
        <v>2.8547710273885129E-15</v>
      </c>
      <c r="N8">
        <f t="shared" si="3"/>
        <v>1429.1772796416083</v>
      </c>
      <c r="O8">
        <f t="shared" si="3"/>
        <v>1796.39503480587</v>
      </c>
      <c r="P8">
        <f t="shared" si="4"/>
        <v>5269582.8177189706</v>
      </c>
      <c r="Q8">
        <f t="shared" si="5"/>
        <v>5.3316186819723281E-22</v>
      </c>
      <c r="T8">
        <f t="shared" si="6"/>
        <v>8.6733557954532871E-20</v>
      </c>
      <c r="W8" s="11">
        <v>1.16925333459751</v>
      </c>
    </row>
    <row r="9" spans="1:23">
      <c r="A9">
        <v>94</v>
      </c>
      <c r="B9">
        <v>673.18849999999998</v>
      </c>
      <c r="C9">
        <v>669.34119999999996</v>
      </c>
      <c r="D9" s="4"/>
      <c r="F9" s="2"/>
      <c r="G9">
        <f t="shared" si="0"/>
        <v>1.22768107275287</v>
      </c>
      <c r="H9">
        <v>16.891999999999999</v>
      </c>
      <c r="I9">
        <v>3.1784378047226198</v>
      </c>
      <c r="J9">
        <v>3.2666458900429101</v>
      </c>
      <c r="K9">
        <f t="shared" si="1"/>
        <v>1.6779445584451074E-15</v>
      </c>
      <c r="L9" s="3">
        <v>11873.354740000001</v>
      </c>
      <c r="M9">
        <f t="shared" si="2"/>
        <v>1.0782144811869674E-14</v>
      </c>
      <c r="N9">
        <f t="shared" si="3"/>
        <v>1508.1266163847024</v>
      </c>
      <c r="O9">
        <f t="shared" si="3"/>
        <v>1847.7613985057128</v>
      </c>
      <c r="P9">
        <f t="shared" si="4"/>
        <v>5688668.0768557591</v>
      </c>
      <c r="Q9">
        <f t="shared" si="5"/>
        <v>4.4344145248687157E-21</v>
      </c>
      <c r="T9">
        <f t="shared" si="6"/>
        <v>8.0820199763206494E-19</v>
      </c>
      <c r="W9" s="11">
        <v>1.1107906638458001</v>
      </c>
    </row>
    <row r="10" spans="1:23">
      <c r="A10">
        <v>24</v>
      </c>
      <c r="B10">
        <v>1107.02</v>
      </c>
      <c r="C10">
        <v>1593.768</v>
      </c>
      <c r="D10" s="4">
        <f>LOG10(A10)</f>
        <v>1.3802112417116059</v>
      </c>
      <c r="E10" s="4">
        <f t="shared" ref="E10:F15" si="7">LOG10(B10)</f>
        <v>3.0441554671399476</v>
      </c>
      <c r="F10" s="4">
        <f t="shared" si="7"/>
        <v>3.2024251027233039</v>
      </c>
      <c r="G10">
        <f t="shared" si="0"/>
        <v>1.1989043994567323</v>
      </c>
      <c r="H10">
        <v>15.808999999999999</v>
      </c>
      <c r="I10">
        <v>3.2019000641502</v>
      </c>
      <c r="J10">
        <v>3.27904283514785</v>
      </c>
      <c r="K10">
        <f t="shared" si="1"/>
        <v>1.6158382290137398E-15</v>
      </c>
      <c r="L10" s="3">
        <v>4764.764314</v>
      </c>
      <c r="M10">
        <f t="shared" si="2"/>
        <v>4.0494539737564827E-15</v>
      </c>
      <c r="N10">
        <f t="shared" si="3"/>
        <v>1591.8423847816709</v>
      </c>
      <c r="O10">
        <f t="shared" si="3"/>
        <v>1901.2657955115749</v>
      </c>
      <c r="P10">
        <f t="shared" si="4"/>
        <v>6148773.8031696584</v>
      </c>
      <c r="Q10">
        <f t="shared" si="5"/>
        <v>1.205708128037925E-21</v>
      </c>
      <c r="T10">
        <f t="shared" si="6"/>
        <v>2.4665133523670707E-19</v>
      </c>
      <c r="W10" s="11">
        <v>1.05525112683278</v>
      </c>
    </row>
    <row r="11" spans="1:23">
      <c r="A11">
        <v>6</v>
      </c>
      <c r="B11">
        <v>3385.2123329999999</v>
      </c>
      <c r="C11">
        <v>2791.762733</v>
      </c>
      <c r="D11" s="4">
        <f t="shared" ref="D11:D15" si="8">LOG10(A11)</f>
        <v>0.77815125038364363</v>
      </c>
      <c r="E11" s="4">
        <f t="shared" si="7"/>
        <v>3.5295859144268151</v>
      </c>
      <c r="F11" s="4">
        <f t="shared" si="7"/>
        <v>3.4458785055960135</v>
      </c>
      <c r="G11">
        <f t="shared" si="0"/>
        <v>1.1696773724418428</v>
      </c>
      <c r="H11">
        <v>14.780099999999999</v>
      </c>
      <c r="I11">
        <v>3.2254498607716799</v>
      </c>
      <c r="J11">
        <v>3.2916035182236798</v>
      </c>
      <c r="K11">
        <f t="shared" si="1"/>
        <v>1.5550040873845523E-15</v>
      </c>
      <c r="L11" s="3">
        <v>2531.19427</v>
      </c>
      <c r="M11">
        <f t="shared" si="2"/>
        <v>2.0111918265616909E-15</v>
      </c>
      <c r="N11">
        <f t="shared" si="3"/>
        <v>1680.5438959851956</v>
      </c>
      <c r="O11">
        <f t="shared" si="3"/>
        <v>1957.057195555197</v>
      </c>
      <c r="P11">
        <f t="shared" si="4"/>
        <v>6654300.6530074729</v>
      </c>
      <c r="Q11">
        <f t="shared" si="5"/>
        <v>2.2993633172718618E-22</v>
      </c>
      <c r="T11">
        <f t="shared" si="6"/>
        <v>5.2896766745675284E-20</v>
      </c>
      <c r="U11">
        <f>(T11+T12)*(H11-H12)/2</f>
        <v>6.3441769872530267E-20</v>
      </c>
      <c r="V11">
        <f>T11*W11*2</f>
        <v>1.0605680777295179E-19</v>
      </c>
      <c r="W11" s="11">
        <v>1.0024885668614401</v>
      </c>
    </row>
    <row r="12" spans="1:23">
      <c r="A12">
        <v>1.6</v>
      </c>
      <c r="B12">
        <v>5105.0114999999996</v>
      </c>
      <c r="C12">
        <v>4570.4944999999998</v>
      </c>
      <c r="D12" s="4">
        <f t="shared" si="8"/>
        <v>0.20411998265592479</v>
      </c>
      <c r="E12" s="4">
        <f t="shared" si="7"/>
        <v>3.7079967247541568</v>
      </c>
      <c r="F12" s="4">
        <f t="shared" si="7"/>
        <v>3.6599631906613355</v>
      </c>
      <c r="G12">
        <f t="shared" si="0"/>
        <v>1.1399640487494762</v>
      </c>
      <c r="H12">
        <v>13.8027</v>
      </c>
      <c r="I12">
        <v>3.2490559986804599</v>
      </c>
      <c r="J12">
        <v>3.3043368738427898</v>
      </c>
      <c r="K12">
        <f t="shared" si="1"/>
        <v>1.4953799965002526E-15</v>
      </c>
      <c r="L12" s="3">
        <v>2794.9662760000001</v>
      </c>
      <c r="M12">
        <f t="shared" si="2"/>
        <v>2.0739164915364563E-15</v>
      </c>
      <c r="N12">
        <f t="shared" si="3"/>
        <v>1774.4182626950433</v>
      </c>
      <c r="O12">
        <f t="shared" si="3"/>
        <v>2015.2868628412343</v>
      </c>
      <c r="P12">
        <f t="shared" si="4"/>
        <v>7209941.3105261596</v>
      </c>
      <c r="Q12">
        <f t="shared" si="5"/>
        <v>2.9676461691534058E-22</v>
      </c>
      <c r="T12">
        <f t="shared" si="6"/>
        <v>7.6920646539633294E-20</v>
      </c>
      <c r="U12">
        <f t="shared" ref="U12:U37" si="9">(T12+T13)*(H12-H13)/2</f>
        <v>6.3727362776493414E-20</v>
      </c>
      <c r="V12">
        <f t="shared" ref="V12:V38" si="10">T12*W12*2</f>
        <v>1.4651293002150949E-19</v>
      </c>
      <c r="W12" s="11">
        <v>0.95236413507015205</v>
      </c>
    </row>
    <row r="13" spans="1:23">
      <c r="A13">
        <v>0.5</v>
      </c>
      <c r="B13">
        <v>12204.48</v>
      </c>
      <c r="C13">
        <v>4382.2150000000001</v>
      </c>
      <c r="D13" s="4">
        <f t="shared" si="8"/>
        <v>-0.3010299956639812</v>
      </c>
      <c r="E13" s="4">
        <f t="shared" si="7"/>
        <v>4.0865192800300125</v>
      </c>
      <c r="F13" s="4">
        <f t="shared" si="7"/>
        <v>3.6416936810802394</v>
      </c>
      <c r="G13">
        <f t="shared" si="0"/>
        <v>1.10972025158662</v>
      </c>
      <c r="H13">
        <v>12.8742</v>
      </c>
      <c r="I13">
        <v>3.2726871426415198</v>
      </c>
      <c r="J13">
        <v>3.31725464226753</v>
      </c>
      <c r="K13">
        <f t="shared" si="1"/>
        <v>1.4368966693554014E-15</v>
      </c>
      <c r="L13" s="3">
        <v>2646.6865360000002</v>
      </c>
      <c r="M13">
        <f t="shared" si="2"/>
        <v>1.8317803837711928E-15</v>
      </c>
      <c r="N13">
        <f t="shared" si="3"/>
        <v>1873.6442846260347</v>
      </c>
      <c r="O13">
        <f t="shared" si="3"/>
        <v>2076.1304696235998</v>
      </c>
      <c r="P13">
        <f t="shared" si="4"/>
        <v>7820860.6322113145</v>
      </c>
      <c r="Q13">
        <f t="shared" si="5"/>
        <v>2.0624780264960852E-22</v>
      </c>
      <c r="T13">
        <f t="shared" si="6"/>
        <v>6.0348847863152782E-20</v>
      </c>
      <c r="U13">
        <f t="shared" si="9"/>
        <v>6.3591546473003258E-20</v>
      </c>
      <c r="V13">
        <f t="shared" si="10"/>
        <v>1.0920074837019417E-19</v>
      </c>
      <c r="W13" s="11">
        <v>0.90474592504083995</v>
      </c>
    </row>
    <row r="14" spans="1:23">
      <c r="A14">
        <v>0.2</v>
      </c>
      <c r="B14">
        <v>68928.2</v>
      </c>
      <c r="C14">
        <v>21752.58</v>
      </c>
      <c r="D14" s="4">
        <f t="shared" si="8"/>
        <v>-0.69897000433601875</v>
      </c>
      <c r="E14" s="4">
        <f t="shared" si="7"/>
        <v>4.8383969374195539</v>
      </c>
      <c r="F14" s="4">
        <f t="shared" si="7"/>
        <v>4.3375107745464048</v>
      </c>
      <c r="G14">
        <f t="shared" si="0"/>
        <v>1.0788916198402232</v>
      </c>
      <c r="H14">
        <v>11.992000000000001</v>
      </c>
      <c r="I14">
        <v>3.29631177579332</v>
      </c>
      <c r="J14">
        <v>3.3303720321287398</v>
      </c>
      <c r="K14">
        <f t="shared" si="1"/>
        <v>1.379476467440235E-15</v>
      </c>
      <c r="L14" s="3">
        <v>2877.924094</v>
      </c>
      <c r="M14">
        <f t="shared" si="2"/>
        <v>1.8553318464025684E-15</v>
      </c>
      <c r="N14">
        <f t="shared" si="3"/>
        <v>1978.3893969820035</v>
      </c>
      <c r="O14">
        <f t="shared" si="3"/>
        <v>2139.7943286803497</v>
      </c>
      <c r="P14">
        <f t="shared" si="4"/>
        <v>8492744.3751434051</v>
      </c>
      <c r="Q14">
        <f t="shared" si="5"/>
        <v>2.5324892239018063E-22</v>
      </c>
      <c r="T14">
        <f t="shared" si="6"/>
        <v>8.3816979552406772E-20</v>
      </c>
      <c r="U14">
        <f t="shared" si="9"/>
        <v>9.1533671452756106E-20</v>
      </c>
      <c r="V14">
        <f t="shared" si="10"/>
        <v>1.4408283380693666E-19</v>
      </c>
      <c r="W14" s="11">
        <v>0.85950862567678499</v>
      </c>
    </row>
    <row r="15" spans="1:23">
      <c r="A15">
        <v>0.1</v>
      </c>
      <c r="B15">
        <v>20997.095000000001</v>
      </c>
      <c r="C15">
        <v>16465.674999999999</v>
      </c>
      <c r="D15" s="4">
        <f t="shared" si="8"/>
        <v>-1</v>
      </c>
      <c r="E15" s="4">
        <f t="shared" si="7"/>
        <v>4.3221592131748521</v>
      </c>
      <c r="F15" s="4">
        <f t="shared" si="7"/>
        <v>4.2165795390422467</v>
      </c>
      <c r="G15">
        <f t="shared" si="0"/>
        <v>1.0474306401555422</v>
      </c>
      <c r="H15">
        <v>11.154</v>
      </c>
      <c r="I15">
        <v>3.3198835697922302</v>
      </c>
      <c r="J15">
        <v>3.3437003029442698</v>
      </c>
      <c r="K15">
        <f t="shared" si="1"/>
        <v>1.3230662383131909E-15</v>
      </c>
      <c r="L15" s="3">
        <v>3309.328782</v>
      </c>
      <c r="M15">
        <f t="shared" si="2"/>
        <v>1.9843633665302635E-15</v>
      </c>
      <c r="N15">
        <f t="shared" si="3"/>
        <v>2088.7360855663574</v>
      </c>
      <c r="O15">
        <f t="shared" si="3"/>
        <v>2206.4815632019163</v>
      </c>
      <c r="P15">
        <f t="shared" si="4"/>
        <v>9231379.3238970414</v>
      </c>
      <c r="Q15">
        <f t="shared" si="5"/>
        <v>3.5895496598936159E-22</v>
      </c>
      <c r="T15">
        <f t="shared" si="6"/>
        <v>1.3464047021550731E-19</v>
      </c>
      <c r="U15">
        <f t="shared" si="9"/>
        <v>1.1609626111568035E-19</v>
      </c>
      <c r="V15">
        <f t="shared" si="10"/>
        <v>2.1987682568316702E-19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3.3433585938050201</v>
      </c>
      <c r="J16">
        <v>3.3572571685172301</v>
      </c>
      <c r="K16">
        <f t="shared" si="1"/>
        <v>1.2675921079310472E-15</v>
      </c>
      <c r="L16" s="3">
        <v>3470.8219859999999</v>
      </c>
      <c r="M16">
        <f t="shared" si="2"/>
        <v>1.9326566165892817E-15</v>
      </c>
      <c r="N16">
        <f t="shared" si="3"/>
        <v>2204.7461546121976</v>
      </c>
      <c r="O16">
        <f t="shared" si="3"/>
        <v>2276.4450341165498</v>
      </c>
      <c r="P16">
        <f t="shared" si="4"/>
        <v>10043107.599631172</v>
      </c>
      <c r="Q16">
        <f t="shared" si="5"/>
        <v>3.6865605768600006E-22</v>
      </c>
      <c r="T16">
        <f t="shared" si="6"/>
        <v>1.5702203729782133E-19</v>
      </c>
      <c r="U16">
        <f t="shared" si="9"/>
        <v>9.4100371407663677E-20</v>
      </c>
      <c r="V16">
        <f t="shared" si="10"/>
        <v>2.43606039075225E-19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3.3666837972670498</v>
      </c>
      <c r="J17">
        <v>3.3710615952171201</v>
      </c>
      <c r="K17">
        <f t="shared" si="1"/>
        <v>1.2129836424168424E-15</v>
      </c>
      <c r="L17" s="3">
        <v>2997.3582019999999</v>
      </c>
      <c r="M17">
        <f t="shared" si="2"/>
        <v>1.5471484830812075E-15</v>
      </c>
      <c r="N17">
        <f t="shared" si="3"/>
        <v>2326.396829287617</v>
      </c>
      <c r="O17">
        <f t="shared" si="3"/>
        <v>2349.9660887423197</v>
      </c>
      <c r="P17">
        <f t="shared" si="4"/>
        <v>10934462.825558353</v>
      </c>
      <c r="Q17">
        <f t="shared" si="5"/>
        <v>1.8946214711130458E-22</v>
      </c>
      <c r="T17">
        <f t="shared" si="6"/>
        <v>9.1815416181297601E-20</v>
      </c>
      <c r="U17">
        <f t="shared" si="9"/>
        <v>5.7123237077674573E-20</v>
      </c>
      <c r="V17">
        <f t="shared" si="10"/>
        <v>1.3532145332973313E-19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3.3897947515602298</v>
      </c>
      <c r="J18">
        <v>3.3851338572202301</v>
      </c>
      <c r="K18">
        <f t="shared" si="1"/>
        <v>1.1591738192004318E-15</v>
      </c>
      <c r="L18" s="3">
        <v>2865.6887839999999</v>
      </c>
      <c r="M18">
        <f t="shared" si="2"/>
        <v>1.3684966240964802E-15</v>
      </c>
      <c r="N18">
        <f t="shared" si="3"/>
        <v>2453.5490894372124</v>
      </c>
      <c r="O18">
        <f t="shared" si="3"/>
        <v>2427.3581343923934</v>
      </c>
      <c r="P18">
        <f t="shared" si="4"/>
        <v>11911970.646879096</v>
      </c>
      <c r="Q18">
        <f t="shared" si="5"/>
        <v>1.2163063926039556E-22</v>
      </c>
      <c r="T18">
        <f t="shared" si="6"/>
        <v>6.7193719861441461E-20</v>
      </c>
      <c r="U18">
        <f t="shared" si="9"/>
        <v>2.8679064040527124E-20</v>
      </c>
      <c r="V18">
        <f t="shared" si="10"/>
        <v>9.4081305329319714E-20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3.4126172972389002</v>
      </c>
      <c r="J19">
        <v>3.3994984403806199</v>
      </c>
      <c r="K19">
        <f t="shared" si="1"/>
        <v>1.1060886787640761E-15</v>
      </c>
      <c r="L19" s="3">
        <v>2610.385608</v>
      </c>
      <c r="M19">
        <f t="shared" si="2"/>
        <v>1.1507902485772307E-15</v>
      </c>
      <c r="N19">
        <f t="shared" si="3"/>
        <v>2585.9331718588446</v>
      </c>
      <c r="O19">
        <f t="shared" si="3"/>
        <v>2508.9871692840547</v>
      </c>
      <c r="P19">
        <f t="shared" si="4"/>
        <v>12982066.984951958</v>
      </c>
      <c r="Q19">
        <f t="shared" si="5"/>
        <v>2.6685587606130157E-23</v>
      </c>
      <c r="T19">
        <f t="shared" si="6"/>
        <v>1.6837643613982691E-20</v>
      </c>
      <c r="U19">
        <f t="shared" si="9"/>
        <v>3.3282956909049505E-20</v>
      </c>
      <c r="V19">
        <f t="shared" si="10"/>
        <v>2.2396469685472798E-20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3.4350602486571802</v>
      </c>
      <c r="J20">
        <v>3.4141821590897199</v>
      </c>
      <c r="K20">
        <f t="shared" si="1"/>
        <v>1.0536559164282583E-15</v>
      </c>
      <c r="L20" s="3">
        <v>3071.208134</v>
      </c>
      <c r="M20">
        <f t="shared" si="2"/>
        <v>1.246883564310579E-15</v>
      </c>
      <c r="N20">
        <f t="shared" si="3"/>
        <v>2723.0790482598795</v>
      </c>
      <c r="O20">
        <f t="shared" si="3"/>
        <v>2595.2676846461791</v>
      </c>
      <c r="P20">
        <f t="shared" si="4"/>
        <v>14150573.858040672</v>
      </c>
      <c r="Q20">
        <f t="shared" si="5"/>
        <v>1.1886435292026854E-22</v>
      </c>
      <c r="T20">
        <f t="shared" si="6"/>
        <v>8.5817827698858925E-20</v>
      </c>
      <c r="U20">
        <f t="shared" si="9"/>
        <v>6.9182211888380632E-20</v>
      </c>
      <c r="V20">
        <f t="shared" si="10"/>
        <v>1.0844246338464482E-19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3.45701407805115</v>
      </c>
      <c r="J21">
        <v>3.4292167537549898</v>
      </c>
      <c r="K21">
        <f t="shared" si="1"/>
        <v>1.0017967379277632E-15</v>
      </c>
      <c r="L21" s="3">
        <v>3393.6325019999999</v>
      </c>
      <c r="M21">
        <f t="shared" si="2"/>
        <v>1.2653995335194137E-15</v>
      </c>
      <c r="N21">
        <f t="shared" si="3"/>
        <v>2864.2708163487737</v>
      </c>
      <c r="O21">
        <f t="shared" si="3"/>
        <v>2686.6850193738233</v>
      </c>
      <c r="P21">
        <f t="shared" si="4"/>
        <v>15422323.702714991</v>
      </c>
      <c r="Q21">
        <f t="shared" si="5"/>
        <v>1.6770460931744822E-22</v>
      </c>
      <c r="R21">
        <f t="shared" ref="R21:R26" si="11">(Q21+Q22)*(H21-H22)/2</f>
        <v>1.5438506887414861E-22</v>
      </c>
      <c r="T21">
        <f t="shared" si="6"/>
        <v>1.3879245082580149E-19</v>
      </c>
      <c r="U21">
        <f t="shared" si="9"/>
        <v>1.4068835392930799E-19</v>
      </c>
      <c r="V21">
        <f t="shared" si="10"/>
        <v>1.666139290056263E-19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3.4783430796495498</v>
      </c>
      <c r="J22">
        <v>3.4446385707043898</v>
      </c>
      <c r="K22">
        <f t="shared" si="1"/>
        <v>9.5042905105431903E-16</v>
      </c>
      <c r="L22" s="3">
        <v>4378.8803939999998</v>
      </c>
      <c r="M22">
        <f t="shared" si="2"/>
        <v>1.4950104033426864E-15</v>
      </c>
      <c r="N22">
        <f t="shared" si="3"/>
        <v>3008.4519512079478</v>
      </c>
      <c r="O22">
        <f t="shared" si="3"/>
        <v>2783.8034626678182</v>
      </c>
      <c r="P22">
        <f t="shared" si="4"/>
        <v>16800344.861488242</v>
      </c>
      <c r="Q22">
        <f t="shared" si="5"/>
        <v>3.5990917310334636E-22</v>
      </c>
      <c r="R22">
        <f t="shared" si="11"/>
        <v>1.9157123263468517E-22</v>
      </c>
      <c r="T22">
        <f t="shared" si="6"/>
        <v>3.4201255901428628E-19</v>
      </c>
      <c r="U22">
        <f t="shared" si="9"/>
        <v>1.9509464858142696E-19</v>
      </c>
      <c r="V22">
        <f t="shared" si="10"/>
        <v>3.9004177026347169E-19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3.4988810282210099</v>
      </c>
      <c r="J23">
        <v>3.4604892270376499</v>
      </c>
      <c r="K23">
        <f t="shared" si="1"/>
        <v>8.994635505772805E-16</v>
      </c>
      <c r="L23" s="3">
        <v>4418.4921780000004</v>
      </c>
      <c r="M23">
        <f t="shared" si="2"/>
        <v>1.3764753307879869E-15</v>
      </c>
      <c r="N23">
        <f t="shared" si="3"/>
        <v>3154.1404514359547</v>
      </c>
      <c r="O23">
        <f t="shared" si="3"/>
        <v>2887.2821573537981</v>
      </c>
      <c r="P23">
        <f t="shared" si="4"/>
        <v>18285000.243558209</v>
      </c>
      <c r="Q23">
        <f t="shared" si="5"/>
        <v>3.2924555973601344E-22</v>
      </c>
      <c r="R23">
        <f t="shared" si="11"/>
        <v>1.6603493415835813E-22</v>
      </c>
      <c r="T23">
        <f t="shared" si="6"/>
        <v>3.5981724378241507E-19</v>
      </c>
      <c r="U23">
        <f t="shared" si="9"/>
        <v>1.9460582073303202E-19</v>
      </c>
      <c r="V23">
        <f t="shared" si="10"/>
        <v>3.8982944632481262E-19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3.5185868195332102</v>
      </c>
      <c r="J24">
        <v>3.47678345164895</v>
      </c>
      <c r="K24">
        <f t="shared" si="1"/>
        <v>8.4873610401245715E-16</v>
      </c>
      <c r="L24" s="3">
        <v>4456.1164740000004</v>
      </c>
      <c r="M24">
        <f t="shared" si="2"/>
        <v>1.2616699493478835E-15</v>
      </c>
      <c r="N24">
        <f t="shared" si="3"/>
        <v>3300.5538247739778</v>
      </c>
      <c r="O24">
        <f t="shared" si="3"/>
        <v>2997.6674463264485</v>
      </c>
      <c r="P24">
        <f t="shared" si="4"/>
        <v>19879665.668995466</v>
      </c>
      <c r="Q24">
        <f t="shared" si="5"/>
        <v>2.9947221733711849E-22</v>
      </c>
      <c r="R24">
        <f t="shared" si="11"/>
        <v>1.6097925240037742E-22</v>
      </c>
      <c r="T24">
        <f t="shared" si="6"/>
        <v>3.7708875516880111E-19</v>
      </c>
      <c r="U24">
        <f t="shared" si="9"/>
        <v>2.1955515695402894E-19</v>
      </c>
      <c r="V24">
        <f t="shared" si="10"/>
        <v>3.8811448733525872E-19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3.5378522783948601</v>
      </c>
      <c r="J25">
        <v>3.49365349125046</v>
      </c>
      <c r="K25">
        <f t="shared" si="1"/>
        <v>7.9746400267655182E-16</v>
      </c>
      <c r="L25" s="3">
        <v>4827.5434699999996</v>
      </c>
      <c r="M25">
        <f t="shared" si="2"/>
        <v>1.235332280380647E-15</v>
      </c>
      <c r="N25">
        <f t="shared" si="3"/>
        <v>3450.2636156755566</v>
      </c>
      <c r="O25">
        <f t="shared" si="3"/>
        <v>3116.4021209702391</v>
      </c>
      <c r="P25">
        <f t="shared" si="4"/>
        <v>21616281.197242372</v>
      </c>
      <c r="Q25">
        <f t="shared" si="5"/>
        <v>3.3593039722920203E-22</v>
      </c>
      <c r="R25">
        <f t="shared" si="11"/>
        <v>1.4063799321221957E-22</v>
      </c>
      <c r="T25">
        <f t="shared" si="6"/>
        <v>4.8951932438134213E-19</v>
      </c>
      <c r="U25">
        <f t="shared" si="9"/>
        <v>2.1916289817622546E-19</v>
      </c>
      <c r="V25">
        <f t="shared" si="10"/>
        <v>4.7864080117564075E-19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3.55632348800453</v>
      </c>
      <c r="J26">
        <v>3.5104619407898001</v>
      </c>
      <c r="K26">
        <f t="shared" si="1"/>
        <v>7.4708476005587476E-16</v>
      </c>
      <c r="L26" s="3">
        <v>4635.289342</v>
      </c>
      <c r="M26">
        <f t="shared" si="2"/>
        <v>1.0690174270573199E-15</v>
      </c>
      <c r="N26">
        <f t="shared" si="3"/>
        <v>3600.1739738422293</v>
      </c>
      <c r="O26">
        <f t="shared" si="3"/>
        <v>3239.380330206669</v>
      </c>
      <c r="P26">
        <f t="shared" si="4"/>
        <v>23454837.565660819</v>
      </c>
      <c r="Q26">
        <f t="shared" si="5"/>
        <v>2.625291483547113E-22</v>
      </c>
      <c r="R26">
        <f t="shared" si="11"/>
        <v>1.3080135565734695E-22</v>
      </c>
      <c r="T26">
        <f t="shared" si="6"/>
        <v>4.4308875296429871E-19</v>
      </c>
      <c r="U26">
        <f t="shared" si="9"/>
        <v>2.4093594475472825E-19</v>
      </c>
      <c r="V26">
        <f t="shared" si="10"/>
        <v>4.1157994620611558E-19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3.57497296624503</v>
      </c>
      <c r="J27">
        <v>3.5276404228173601</v>
      </c>
      <c r="K27">
        <f t="shared" si="1"/>
        <v>6.9570046148570272E-16</v>
      </c>
      <c r="L27" s="3">
        <v>5140.2660379999998</v>
      </c>
      <c r="M27">
        <f t="shared" si="2"/>
        <v>1.0611272449867854E-15</v>
      </c>
      <c r="N27">
        <f t="shared" si="3"/>
        <v>3758.1401006977653</v>
      </c>
      <c r="O27">
        <f t="shared" si="3"/>
        <v>3370.0816482573864</v>
      </c>
      <c r="P27">
        <f t="shared" si="4"/>
        <v>25481067.332393833</v>
      </c>
      <c r="Q27">
        <f t="shared" si="5"/>
        <v>3.1881021012238606E-22</v>
      </c>
      <c r="R27">
        <f>(Q27+Q28)*(H27-H28)/2</f>
        <v>1.6258580195909434E-22</v>
      </c>
      <c r="T27">
        <f t="shared" si="6"/>
        <v>6.2773766816782658E-19</v>
      </c>
      <c r="U27">
        <f t="shared" si="9"/>
        <v>3.5308103017947111E-19</v>
      </c>
      <c r="V27">
        <f t="shared" si="10"/>
        <v>5.5394324812021637E-19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3.59430500098687</v>
      </c>
      <c r="J28">
        <v>3.5450271183001698</v>
      </c>
      <c r="K28">
        <f t="shared" si="1"/>
        <v>6.4303134223171499E-16</v>
      </c>
      <c r="L28" s="3">
        <v>6048.2154600000003</v>
      </c>
      <c r="M28">
        <f t="shared" si="2"/>
        <v>1.1087465390908593E-15</v>
      </c>
      <c r="N28">
        <f t="shared" si="3"/>
        <v>3929.2078314755045</v>
      </c>
      <c r="O28">
        <f t="shared" si="3"/>
        <v>3507.7377635283869</v>
      </c>
      <c r="P28">
        <f t="shared" si="4"/>
        <v>27742898.400611565</v>
      </c>
      <c r="Q28">
        <f t="shared" si="5"/>
        <v>4.3740282224549509E-22</v>
      </c>
      <c r="R28">
        <f t="shared" ref="R28:R37" si="12">(Q28+Q29)*(H28-H29)/2</f>
        <v>1.0507342993095419E-22</v>
      </c>
      <c r="T28">
        <f t="shared" si="6"/>
        <v>1.0144996815041332E-18</v>
      </c>
      <c r="U28">
        <f t="shared" si="9"/>
        <v>2.5061545691817428E-19</v>
      </c>
      <c r="V28">
        <f t="shared" si="10"/>
        <v>8.5047705672192373E-19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3.6150648090413799</v>
      </c>
      <c r="J29">
        <v>3.56237254381257</v>
      </c>
      <c r="K29">
        <f t="shared" si="1"/>
        <v>5.88768332228862E-16</v>
      </c>
      <c r="L29" s="3">
        <v>4108.9429239999999</v>
      </c>
      <c r="M29">
        <f t="shared" si="2"/>
        <v>6.6267716807472991E-16</v>
      </c>
      <c r="N29">
        <f t="shared" si="3"/>
        <v>4121.5902031171063</v>
      </c>
      <c r="O29">
        <f t="shared" si="3"/>
        <v>3650.6697214506253</v>
      </c>
      <c r="P29">
        <f t="shared" si="4"/>
        <v>30314895.217547297</v>
      </c>
      <c r="Q29">
        <f t="shared" si="5"/>
        <v>7.5150494490866632E-23</v>
      </c>
      <c r="R29">
        <f t="shared" si="12"/>
        <v>2.8021170606703828E-23</v>
      </c>
      <c r="T29">
        <f t="shared" si="6"/>
        <v>2.0801474248696052E-19</v>
      </c>
      <c r="U29">
        <f t="shared" si="9"/>
        <v>8.5519761608167265E-20</v>
      </c>
      <c r="V29">
        <f t="shared" si="10"/>
        <v>1.6566410034760071E-19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3.6383719498770799</v>
      </c>
      <c r="J30">
        <v>3.57928925457486</v>
      </c>
      <c r="K30">
        <f t="shared" si="1"/>
        <v>5.3257454642925736E-16</v>
      </c>
      <c r="L30" s="3">
        <v>4237.5640480000002</v>
      </c>
      <c r="M30">
        <f t="shared" si="2"/>
        <v>5.9457607114029075E-16</v>
      </c>
      <c r="N30">
        <f t="shared" si="3"/>
        <v>4348.8251822247048</v>
      </c>
      <c r="O30">
        <f t="shared" si="3"/>
        <v>3795.6770552510679</v>
      </c>
      <c r="P30">
        <f t="shared" si="4"/>
        <v>33319444.773311157</v>
      </c>
      <c r="Q30">
        <f t="shared" si="5"/>
        <v>6.8547816312742716E-23</v>
      </c>
      <c r="R30">
        <f t="shared" si="12"/>
        <v>-2.3435975966751663E-23</v>
      </c>
      <c r="T30">
        <f t="shared" si="6"/>
        <v>2.3054813755492281E-19</v>
      </c>
      <c r="U30">
        <f t="shared" si="9"/>
        <v>-1.0877091178496601E-19</v>
      </c>
      <c r="V30">
        <f t="shared" si="10"/>
        <v>1.744293300558277E-19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3.6659492592173102</v>
      </c>
      <c r="J31">
        <v>3.59516486821102</v>
      </c>
      <c r="K31">
        <f t="shared" si="1"/>
        <v>4.740929866928694E-16</v>
      </c>
      <c r="L31" s="3">
        <v>2590.591426</v>
      </c>
      <c r="M31">
        <f t="shared" si="2"/>
        <v>3.1195904805074045E-16</v>
      </c>
      <c r="N31">
        <f t="shared" si="3"/>
        <v>4633.9277609240107</v>
      </c>
      <c r="O31">
        <f t="shared" si="3"/>
        <v>3936.9950451109048</v>
      </c>
      <c r="P31">
        <f t="shared" si="4"/>
        <v>36973216.478690028</v>
      </c>
      <c r="Q31">
        <f t="shared" si="5"/>
        <v>-1.9522876748437344E-22</v>
      </c>
      <c r="R31">
        <f t="shared" si="12"/>
        <v>-4.280885635625414E-23</v>
      </c>
      <c r="T31">
        <f t="shared" si="6"/>
        <v>-8.1849901206825309E-19</v>
      </c>
      <c r="U31">
        <f t="shared" si="9"/>
        <v>-1.901604249638816E-19</v>
      </c>
      <c r="V31">
        <f t="shared" si="10"/>
        <v>-5.8830109649751411E-19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3.7005372283733098</v>
      </c>
      <c r="J32">
        <v>3.6090034845062098</v>
      </c>
      <c r="K32">
        <f t="shared" si="1"/>
        <v>4.1296755547632987E-16</v>
      </c>
      <c r="L32" s="3">
        <v>3692.3146160000001</v>
      </c>
      <c r="M32">
        <f t="shared" si="2"/>
        <v>3.7515535317380881E-16</v>
      </c>
      <c r="N32">
        <f t="shared" si="3"/>
        <v>5018.0759289135622</v>
      </c>
      <c r="O32">
        <f t="shared" si="3"/>
        <v>4064.4659022434466</v>
      </c>
      <c r="P32">
        <f t="shared" si="4"/>
        <v>41700969.098841347</v>
      </c>
      <c r="Q32">
        <f t="shared" si="5"/>
        <v>-4.9393268837078583E-23</v>
      </c>
      <c r="R32">
        <f t="shared" si="12"/>
        <v>3.7005420352537274E-24</v>
      </c>
      <c r="T32">
        <f t="shared" si="6"/>
        <v>-2.6813198772535515E-19</v>
      </c>
      <c r="U32">
        <f t="shared" si="9"/>
        <v>4.4230822821233359E-20</v>
      </c>
      <c r="V32">
        <f t="shared" si="10"/>
        <v>-1.8308540696267195E-19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3.7466947744880699</v>
      </c>
      <c r="J33">
        <v>3.6191191590654399</v>
      </c>
      <c r="K33">
        <f t="shared" si="1"/>
        <v>3.4889472367729209E-16</v>
      </c>
      <c r="L33" s="3">
        <v>4774.5163300000004</v>
      </c>
      <c r="M33">
        <f t="shared" si="2"/>
        <v>4.0040973308377243E-16</v>
      </c>
      <c r="N33">
        <f t="shared" si="3"/>
        <v>5580.778354687689</v>
      </c>
      <c r="O33">
        <f t="shared" si="3"/>
        <v>4160.2474116171261</v>
      </c>
      <c r="P33">
        <f t="shared" si="4"/>
        <v>48452745.570017621</v>
      </c>
      <c r="Q33">
        <f t="shared" si="5"/>
        <v>7.182079632346482E-23</v>
      </c>
      <c r="R33">
        <f t="shared" si="12"/>
        <v>3.4579879800795733E-23</v>
      </c>
      <c r="T33">
        <f t="shared" si="6"/>
        <v>5.3619758058131501E-19</v>
      </c>
      <c r="U33">
        <f t="shared" si="9"/>
        <v>3.5189197295018565E-19</v>
      </c>
      <c r="V33">
        <f t="shared" si="10"/>
        <v>3.4781920312443154E-19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3.8140983729503901</v>
      </c>
      <c r="J34">
        <v>3.6249693742643299</v>
      </c>
      <c r="K34">
        <f t="shared" si="1"/>
        <v>2.8108761053553394E-16</v>
      </c>
      <c r="L34" s="3">
        <v>5731.1222660000003</v>
      </c>
      <c r="M34">
        <f t="shared" si="2"/>
        <v>3.8204278568139156E-16</v>
      </c>
      <c r="N34">
        <f t="shared" si="3"/>
        <v>6517.7601248776118</v>
      </c>
      <c r="O34">
        <f t="shared" si="3"/>
        <v>4216.667671302137</v>
      </c>
      <c r="P34">
        <f t="shared" si="4"/>
        <v>60261483.295649208</v>
      </c>
      <c r="Q34">
        <f t="shared" si="5"/>
        <v>1.4430345243150846E-22</v>
      </c>
      <c r="R34">
        <f t="shared" si="12"/>
        <v>6.7364115229587734E-23</v>
      </c>
      <c r="T34">
        <f t="shared" si="6"/>
        <v>1.6631272503573448E-18</v>
      </c>
      <c r="U34">
        <f t="shared" si="9"/>
        <v>1.2143033783611068E-18</v>
      </c>
      <c r="V34">
        <f t="shared" si="10"/>
        <v>1.0248912585219294E-18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3.9129806740827102</v>
      </c>
      <c r="J35">
        <v>3.63500562816224</v>
      </c>
      <c r="K35">
        <f t="shared" si="1"/>
        <v>2.1806407623517779E-16</v>
      </c>
      <c r="L35" s="3">
        <v>8755.4046159999998</v>
      </c>
      <c r="M35">
        <f t="shared" si="2"/>
        <v>4.4244034154922834E-16</v>
      </c>
      <c r="N35">
        <f t="shared" si="3"/>
        <v>8184.2836761478293</v>
      </c>
      <c r="O35">
        <f t="shared" si="3"/>
        <v>4315.2466905887222</v>
      </c>
      <c r="P35">
        <f t="shared" si="4"/>
        <v>85603853.292296737</v>
      </c>
      <c r="Q35">
        <f t="shared" si="5"/>
        <v>3.0479064909907483E-22</v>
      </c>
      <c r="R35">
        <f t="shared" si="12"/>
        <v>7.7762144896019119E-23</v>
      </c>
      <c r="T35">
        <f t="shared" si="6"/>
        <v>6.4322286053833385E-18</v>
      </c>
      <c r="U35">
        <f t="shared" si="9"/>
        <v>2.6773622898225194E-18</v>
      </c>
      <c r="V35">
        <f t="shared" si="10"/>
        <v>3.7656277371003949E-18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4.0702262754226002</v>
      </c>
      <c r="J36">
        <v>3.6804473233310699</v>
      </c>
      <c r="K36">
        <f t="shared" si="1"/>
        <v>1.6845182323211841E-16</v>
      </c>
      <c r="L36" s="3">
        <v>10694.0512</v>
      </c>
      <c r="M36">
        <f t="shared" si="2"/>
        <v>3.7598511481605397E-16</v>
      </c>
      <c r="N36">
        <f t="shared" si="3"/>
        <v>11755.098576980366</v>
      </c>
      <c r="O36">
        <f t="shared" si="3"/>
        <v>4791.2333531048225</v>
      </c>
      <c r="P36">
        <f t="shared" si="4"/>
        <v>161138259.59842992</v>
      </c>
      <c r="Q36">
        <f t="shared" si="5"/>
        <v>2.3900057395001189E-22</v>
      </c>
      <c r="R36">
        <f t="shared" si="12"/>
        <v>9.5231038685306736E-23</v>
      </c>
      <c r="T36">
        <f t="shared" si="6"/>
        <v>1.2290584610158825E-17</v>
      </c>
      <c r="U36">
        <f t="shared" si="9"/>
        <v>1.3749946302617718E-17</v>
      </c>
      <c r="V36">
        <f t="shared" si="10"/>
        <v>6.8355278606768448E-18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4.3510843891487401</v>
      </c>
      <c r="J37">
        <v>3.8824821518116099</v>
      </c>
      <c r="K37">
        <f t="shared" si="1"/>
        <v>1.5710641970600878E-16</v>
      </c>
      <c r="L37" s="3">
        <v>32722.8285</v>
      </c>
      <c r="M37">
        <f t="shared" si="2"/>
        <v>6.7384904315620248E-16</v>
      </c>
      <c r="N37">
        <f t="shared" si="3"/>
        <v>22443.179820151607</v>
      </c>
      <c r="O37">
        <f t="shared" si="3"/>
        <v>7629.2553658743382</v>
      </c>
      <c r="P37">
        <f t="shared" si="4"/>
        <v>561901857.87738276</v>
      </c>
      <c r="Q37">
        <f t="shared" si="5"/>
        <v>4.6395418576363276E-22</v>
      </c>
      <c r="R37">
        <f t="shared" si="12"/>
        <v>1.7864704762073104E-22</v>
      </c>
      <c r="T37">
        <f t="shared" si="6"/>
        <v>8.9205632722640937E-17</v>
      </c>
      <c r="U37">
        <f t="shared" si="9"/>
        <v>8.6003215824827914E-17</v>
      </c>
      <c r="V37">
        <f t="shared" si="10"/>
        <v>4.7131948942320907E-17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4.5254607474598698</v>
      </c>
      <c r="J38">
        <v>4.2737955610381704</v>
      </c>
      <c r="K38">
        <f t="shared" si="1"/>
        <v>1.2671589588177907E-16</v>
      </c>
      <c r="L38" s="3">
        <v>72101.574659999998</v>
      </c>
      <c r="M38">
        <f t="shared" si="2"/>
        <v>4.8638512768234618E-16</v>
      </c>
      <c r="N38">
        <f t="shared" si="3"/>
        <v>33532.099599343521</v>
      </c>
      <c r="O38">
        <f t="shared" si="3"/>
        <v>18784.323589548145</v>
      </c>
      <c r="P38">
        <f t="shared" si="4"/>
        <v>1477252516.2571487</v>
      </c>
      <c r="Q38">
        <f t="shared" si="5"/>
        <v>9.2320783200795024E-22</v>
      </c>
      <c r="R38" s="6">
        <f>SUM(R32:R37)</f>
        <v>4.5728476826769412E-22</v>
      </c>
      <c r="T38">
        <f t="shared" si="6"/>
        <v>5.7859378510870662E-16</v>
      </c>
      <c r="V38">
        <f t="shared" si="10"/>
        <v>2.904159660851531E-16</v>
      </c>
      <c r="W38" s="11">
        <v>0.25096706321395201</v>
      </c>
    </row>
    <row r="39" spans="4:23">
      <c r="U39">
        <f>SUM(U32:U38)</f>
        <v>1.0404095059140068E-16</v>
      </c>
      <c r="V39">
        <f>SUM(V32:V38)</f>
        <v>3.493386956799349E-16</v>
      </c>
    </row>
  </sheetData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topLeftCell="A31" workbookViewId="0">
      <selection activeCell="U39" sqref="U39:V39"/>
    </sheetView>
  </sheetViews>
  <sheetFormatPr defaultColWidth="8.85546875" defaultRowHeight="15"/>
  <cols>
    <col min="13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40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-193.0241</v>
      </c>
      <c r="C3">
        <v>-92.077079999999995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-7.3622920000000001</v>
      </c>
      <c r="C4">
        <v>22.650780000000001</v>
      </c>
      <c r="D4" s="4"/>
      <c r="E4" s="1"/>
      <c r="F4" s="2"/>
      <c r="G4">
        <f>LOG10(H4)</f>
        <v>1.3659482428254754</v>
      </c>
      <c r="H4">
        <v>23.224599999999999</v>
      </c>
      <c r="I4">
        <v>3.4724817787795401</v>
      </c>
      <c r="J4">
        <v>3.3879348054475602</v>
      </c>
      <c r="K4">
        <f>10^J4*1.38*10^-23*310*4*PI()*H4</f>
        <v>3.0502377562677256E-15</v>
      </c>
      <c r="L4" s="3">
        <v>4067.5251579999999</v>
      </c>
      <c r="M4">
        <f>L4*1.38*10^-23*310*4*PI()*H4</f>
        <v>5.0784260738253371E-15</v>
      </c>
      <c r="N4">
        <f>10^I4</f>
        <v>2968.1222105806787</v>
      </c>
      <c r="O4">
        <f>10^J4</f>
        <v>2443.0637821916548</v>
      </c>
      <c r="P4">
        <f>N4^2+O4^2</f>
        <v>14778310.100798927</v>
      </c>
      <c r="Q4">
        <f>O4/2/PI()/H4/P4*(M4-K4)/2/PI()</f>
        <v>3.6568767846343762E-22</v>
      </c>
      <c r="R4">
        <f t="shared" ref="R4:R20" si="0">(Q4+Q5)*(H4-H5)/2</f>
        <v>4.5390126700746986E-22</v>
      </c>
      <c r="T4">
        <f>(M4-K4)/(2*PI()*H4)^2</f>
        <v>9.5247164244937298E-20</v>
      </c>
      <c r="W4" s="11">
        <v>1.4355363774452501</v>
      </c>
    </row>
    <row r="5" spans="1:23">
      <c r="A5">
        <v>12000</v>
      </c>
      <c r="B5">
        <v>99.888509999999997</v>
      </c>
      <c r="C5">
        <v>67.628164999999996</v>
      </c>
      <c r="D5" s="4"/>
      <c r="E5" s="1"/>
      <c r="F5" s="2"/>
      <c r="G5">
        <f t="shared" ref="G5:G38" si="1">LOG10(H5)</f>
        <v>1.3389522624785153</v>
      </c>
      <c r="H5">
        <v>21.8249</v>
      </c>
      <c r="I5">
        <v>3.48021003810931</v>
      </c>
      <c r="J5">
        <v>3.3902593508923999</v>
      </c>
      <c r="K5">
        <f t="shared" ref="K5:K38" si="2">10^J5*1.38*10^-23*310*4*PI()*H5</f>
        <v>2.8817895198079005E-15</v>
      </c>
      <c r="L5" s="3">
        <v>3738.515742</v>
      </c>
      <c r="M5">
        <f t="shared" ref="M5:M38" si="3">L5*1.38*10^-23*310*4*PI()*H5</f>
        <v>4.3863382644074997E-15</v>
      </c>
      <c r="N5">
        <f t="shared" ref="N5:O38" si="4">10^I5</f>
        <v>3021.4126147614361</v>
      </c>
      <c r="O5">
        <f t="shared" si="4"/>
        <v>2456.1752504027963</v>
      </c>
      <c r="P5">
        <f t="shared" ref="P5:P38" si="5">N5^2+O5^2</f>
        <v>15161731.049330778</v>
      </c>
      <c r="Q5">
        <f t="shared" ref="Q5:Q38" si="6">O5/2/PI()/H5/P5*(M5-K5)/2/PI()</f>
        <v>2.8288168212450274E-22</v>
      </c>
      <c r="R5">
        <f t="shared" si="0"/>
        <v>4.1870957431674106E-22</v>
      </c>
      <c r="T5">
        <f t="shared" ref="T5:T38" si="7">(M5-K5)/(2*PI()*H5)^2</f>
        <v>8.0009581902551615E-20</v>
      </c>
      <c r="W5" s="11">
        <v>1.36375955363524</v>
      </c>
    </row>
    <row r="6" spans="1:23">
      <c r="A6">
        <v>4800</v>
      </c>
      <c r="B6">
        <v>149.3503</v>
      </c>
      <c r="C6">
        <v>131.92859999999999</v>
      </c>
      <c r="D6" s="4"/>
      <c r="E6" s="1"/>
      <c r="F6" s="2"/>
      <c r="G6">
        <f t="shared" si="1"/>
        <v>1.3116542796855051</v>
      </c>
      <c r="H6">
        <v>20.4953</v>
      </c>
      <c r="I6">
        <v>3.4880280245644499</v>
      </c>
      <c r="J6">
        <v>3.3926754081488499</v>
      </c>
      <c r="K6">
        <f t="shared" si="2"/>
        <v>2.7213245029542511E-15</v>
      </c>
      <c r="L6" s="3">
        <v>4075.390746</v>
      </c>
      <c r="M6">
        <f t="shared" si="3"/>
        <v>4.4902878143792519E-15</v>
      </c>
      <c r="N6">
        <f t="shared" si="4"/>
        <v>3076.2953184254038</v>
      </c>
      <c r="O6">
        <f t="shared" si="4"/>
        <v>2469.8774676954595</v>
      </c>
      <c r="P6">
        <f t="shared" si="5"/>
        <v>15563887.591595791</v>
      </c>
      <c r="Q6">
        <f t="shared" si="6"/>
        <v>3.4694619741331512E-22</v>
      </c>
      <c r="R6">
        <f t="shared" si="0"/>
        <v>4.8051982909704995E-22</v>
      </c>
      <c r="T6">
        <f t="shared" si="7"/>
        <v>1.0667202254782297E-19</v>
      </c>
      <c r="W6" s="11">
        <v>1.2955715712626199</v>
      </c>
    </row>
    <row r="7" spans="1:23">
      <c r="A7">
        <v>1200</v>
      </c>
      <c r="B7">
        <v>289.77730000000003</v>
      </c>
      <c r="C7">
        <v>243.0583</v>
      </c>
      <c r="D7" s="4"/>
      <c r="E7" s="1"/>
      <c r="F7" s="2"/>
      <c r="G7">
        <f t="shared" si="1"/>
        <v>1.2840267085035566</v>
      </c>
      <c r="H7">
        <v>19.232099999999999</v>
      </c>
      <c r="I7">
        <v>3.4959459765544398</v>
      </c>
      <c r="J7">
        <v>3.39523221494477</v>
      </c>
      <c r="K7">
        <f t="shared" si="2"/>
        <v>2.5686774178970769E-15</v>
      </c>
      <c r="L7" s="3">
        <v>4440.1703520000001</v>
      </c>
      <c r="M7">
        <f t="shared" si="3"/>
        <v>4.5906796266941971E-15</v>
      </c>
      <c r="N7">
        <f t="shared" si="4"/>
        <v>3132.8959879267195</v>
      </c>
      <c r="O7">
        <f t="shared" si="4"/>
        <v>2484.4611783575174</v>
      </c>
      <c r="P7">
        <f t="shared" si="5"/>
        <v>15987584.61793296</v>
      </c>
      <c r="Q7">
        <f t="shared" si="6"/>
        <v>4.1385150540025275E-22</v>
      </c>
      <c r="R7">
        <f t="shared" si="0"/>
        <v>1.1540241750232556E-21</v>
      </c>
      <c r="T7">
        <f t="shared" si="7"/>
        <v>1.3847407473992955E-19</v>
      </c>
      <c r="W7" s="11">
        <v>1.2307929882431701</v>
      </c>
    </row>
    <row r="8" spans="1:23">
      <c r="A8">
        <v>340</v>
      </c>
      <c r="B8">
        <v>516.43200000000002</v>
      </c>
      <c r="C8">
        <v>480.31740000000002</v>
      </c>
      <c r="D8" s="4"/>
      <c r="E8" s="1"/>
      <c r="F8" s="2"/>
      <c r="G8">
        <f t="shared" si="1"/>
        <v>1.2560463071607584</v>
      </c>
      <c r="H8">
        <v>18.0321</v>
      </c>
      <c r="I8">
        <v>3.5039730698281701</v>
      </c>
      <c r="J8">
        <v>3.3979822683320098</v>
      </c>
      <c r="K8">
        <f t="shared" si="2"/>
        <v>2.4237019917770164E-15</v>
      </c>
      <c r="L8" s="3">
        <v>9787.4137320000009</v>
      </c>
      <c r="M8">
        <f t="shared" si="3"/>
        <v>9.4877863947818052E-15</v>
      </c>
      <c r="N8">
        <f t="shared" si="4"/>
        <v>3191.33995712674</v>
      </c>
      <c r="O8">
        <f t="shared" si="4"/>
        <v>2500.2432779937881</v>
      </c>
      <c r="P8">
        <f t="shared" si="5"/>
        <v>16435867.171106827</v>
      </c>
      <c r="Q8">
        <f t="shared" si="6"/>
        <v>1.5095221196385076E-21</v>
      </c>
      <c r="R8">
        <f t="shared" si="0"/>
        <v>4.0008197744938866E-21</v>
      </c>
      <c r="T8">
        <f t="shared" si="7"/>
        <v>5.5030508847330126E-19</v>
      </c>
      <c r="W8" s="11">
        <v>1.16925333459751</v>
      </c>
    </row>
    <row r="9" spans="1:23">
      <c r="A9">
        <v>94</v>
      </c>
      <c r="B9">
        <v>995.82270000000005</v>
      </c>
      <c r="C9">
        <v>862.23950000000002</v>
      </c>
      <c r="D9" s="4"/>
      <c r="F9" s="2"/>
      <c r="G9">
        <f t="shared" si="1"/>
        <v>1.22768107275287</v>
      </c>
      <c r="H9">
        <v>16.891999999999999</v>
      </c>
      <c r="I9">
        <v>3.5121212044115699</v>
      </c>
      <c r="J9">
        <v>3.4009831600796301</v>
      </c>
      <c r="K9">
        <f t="shared" si="2"/>
        <v>2.286203456852526E-15</v>
      </c>
      <c r="L9" s="3">
        <v>29693.77232</v>
      </c>
      <c r="M9">
        <f t="shared" si="3"/>
        <v>2.6964793032447317E-14</v>
      </c>
      <c r="N9">
        <f t="shared" si="4"/>
        <v>3251.7803653817004</v>
      </c>
      <c r="O9">
        <f t="shared" si="4"/>
        <v>2517.5793058484505</v>
      </c>
      <c r="P9">
        <f t="shared" si="5"/>
        <v>16912281.105918311</v>
      </c>
      <c r="Q9">
        <f t="shared" si="6"/>
        <v>5.5088442947003841E-21</v>
      </c>
      <c r="R9">
        <f t="shared" si="0"/>
        <v>4.0898611575590086E-21</v>
      </c>
      <c r="T9">
        <f t="shared" si="7"/>
        <v>2.190778414197897E-18</v>
      </c>
      <c r="W9" s="11">
        <v>1.1107906638458001</v>
      </c>
    </row>
    <row r="10" spans="1:23">
      <c r="A10">
        <v>24</v>
      </c>
      <c r="B10">
        <v>3150.08</v>
      </c>
      <c r="C10">
        <v>2566.375</v>
      </c>
      <c r="D10" s="4">
        <f>LOG10(A10)</f>
        <v>1.3802112417116059</v>
      </c>
      <c r="E10" s="4">
        <f t="shared" ref="E10:F15" si="8">LOG10(B10)</f>
        <v>3.4983215833506707</v>
      </c>
      <c r="F10" s="4">
        <f t="shared" si="8"/>
        <v>3.4093201160028652</v>
      </c>
      <c r="G10">
        <f t="shared" si="1"/>
        <v>1.1989043994567323</v>
      </c>
      <c r="H10">
        <v>15.808999999999999</v>
      </c>
      <c r="I10">
        <v>3.5204009780467498</v>
      </c>
      <c r="J10">
        <v>3.4042968545024701</v>
      </c>
      <c r="K10">
        <f t="shared" si="2"/>
        <v>2.1560155966389748E-15</v>
      </c>
      <c r="L10" s="3">
        <v>12844.462530000001</v>
      </c>
      <c r="M10">
        <f t="shared" si="3"/>
        <v>1.0916187329570136E-14</v>
      </c>
      <c r="N10">
        <f t="shared" si="4"/>
        <v>3314.3699141641073</v>
      </c>
      <c r="O10">
        <f t="shared" si="4"/>
        <v>2536.8620663104184</v>
      </c>
      <c r="P10">
        <f t="shared" si="5"/>
        <v>17420717.071400955</v>
      </c>
      <c r="Q10">
        <f t="shared" si="6"/>
        <v>2.0439925613642668E-21</v>
      </c>
      <c r="R10">
        <f t="shared" si="0"/>
        <v>1.4333705455156839E-21</v>
      </c>
      <c r="T10">
        <f t="shared" si="7"/>
        <v>8.8785916983732258E-19</v>
      </c>
      <c r="W10" s="11">
        <v>1.05525112683278</v>
      </c>
    </row>
    <row r="11" spans="1:23">
      <c r="A11">
        <v>6</v>
      </c>
      <c r="B11">
        <v>4699.1620000000003</v>
      </c>
      <c r="C11">
        <v>2699.8715000000002</v>
      </c>
      <c r="D11" s="4">
        <f t="shared" ref="D11:D15" si="9">LOG10(A11)</f>
        <v>0.77815125038364363</v>
      </c>
      <c r="E11" s="4">
        <f t="shared" si="8"/>
        <v>3.6720204172496649</v>
      </c>
      <c r="F11" s="4">
        <f t="shared" si="8"/>
        <v>3.4313430944667789</v>
      </c>
      <c r="G11">
        <f t="shared" si="1"/>
        <v>1.1696773724418428</v>
      </c>
      <c r="H11">
        <v>14.780099999999999</v>
      </c>
      <c r="I11">
        <v>3.5288268142685699</v>
      </c>
      <c r="J11">
        <v>3.4079924454998798</v>
      </c>
      <c r="K11">
        <f t="shared" si="2"/>
        <v>2.0329208130622284E-15</v>
      </c>
      <c r="L11" s="3">
        <v>6385.9072319999996</v>
      </c>
      <c r="M11">
        <f t="shared" si="3"/>
        <v>5.0740018584901396E-15</v>
      </c>
      <c r="N11">
        <f t="shared" si="4"/>
        <v>3379.300513165053</v>
      </c>
      <c r="O11">
        <f t="shared" si="4"/>
        <v>2558.5413809998963</v>
      </c>
      <c r="P11">
        <f t="shared" si="5"/>
        <v>17965805.956566446</v>
      </c>
      <c r="Q11">
        <f t="shared" si="6"/>
        <v>7.4222679040108177E-22</v>
      </c>
      <c r="R11">
        <f t="shared" si="0"/>
        <v>6.5818477421108301E-22</v>
      </c>
      <c r="T11">
        <f t="shared" si="7"/>
        <v>3.52625335798933E-19</v>
      </c>
      <c r="U11">
        <f>(T11+T12)*(H11-H12)/2</f>
        <v>3.2607121503861887E-19</v>
      </c>
      <c r="V11">
        <f>T11*W11*2</f>
        <v>7.070057350482128E-19</v>
      </c>
      <c r="W11" s="11">
        <v>1.0024885668614401</v>
      </c>
    </row>
    <row r="12" spans="1:23">
      <c r="A12">
        <v>1.6</v>
      </c>
      <c r="B12">
        <v>5725.7915000000003</v>
      </c>
      <c r="C12">
        <v>9517.4889999999996</v>
      </c>
      <c r="D12" s="4">
        <f t="shared" si="9"/>
        <v>0.20411998265592479</v>
      </c>
      <c r="E12" s="4">
        <f t="shared" si="8"/>
        <v>3.7578355294962478</v>
      </c>
      <c r="F12" s="4">
        <f t="shared" si="8"/>
        <v>3.9785223835434511</v>
      </c>
      <c r="G12">
        <f t="shared" si="1"/>
        <v>1.1399640487494762</v>
      </c>
      <c r="H12">
        <v>13.8027</v>
      </c>
      <c r="I12">
        <v>3.5374126212286199</v>
      </c>
      <c r="J12">
        <v>3.41214547524998</v>
      </c>
      <c r="K12">
        <f t="shared" si="2"/>
        <v>1.9167265924962384E-15</v>
      </c>
      <c r="L12" s="3">
        <v>5771.9214579999998</v>
      </c>
      <c r="M12">
        <f t="shared" si="3"/>
        <v>4.2828721056093869E-15</v>
      </c>
      <c r="N12">
        <f t="shared" si="4"/>
        <v>3446.7725154794234</v>
      </c>
      <c r="O12">
        <f t="shared" si="4"/>
        <v>2583.1253130016444</v>
      </c>
      <c r="P12">
        <f t="shared" si="5"/>
        <v>18552777.156134196</v>
      </c>
      <c r="Q12">
        <f t="shared" si="6"/>
        <v>6.0458060516078326E-22</v>
      </c>
      <c r="R12">
        <f t="shared" si="0"/>
        <v>5.9671661484263543E-22</v>
      </c>
      <c r="T12">
        <f t="shared" si="7"/>
        <v>3.1459630332244843E-19</v>
      </c>
      <c r="U12">
        <f t="shared" ref="U12:U37" si="10">(T12+T13)*(H12-H13)/2</f>
        <v>3.2643908017976625E-19</v>
      </c>
      <c r="V12">
        <f t="shared" ref="V12:V38" si="11">T12*W12*2</f>
        <v>5.9922047261990164E-19</v>
      </c>
      <c r="W12" s="11">
        <v>0.95236413507015205</v>
      </c>
    </row>
    <row r="13" spans="1:23">
      <c r="A13">
        <v>0.5</v>
      </c>
      <c r="B13">
        <v>11179.97</v>
      </c>
      <c r="C13">
        <v>6031.3114999999998</v>
      </c>
      <c r="D13" s="4">
        <f t="shared" si="9"/>
        <v>-0.3010299956639812</v>
      </c>
      <c r="E13" s="4">
        <f t="shared" si="8"/>
        <v>4.0484406381790325</v>
      </c>
      <c r="F13" s="4">
        <f t="shared" si="8"/>
        <v>3.7804117591188668</v>
      </c>
      <c r="G13">
        <f t="shared" si="1"/>
        <v>1.10972025158662</v>
      </c>
      <c r="H13">
        <v>12.8742</v>
      </c>
      <c r="I13">
        <v>3.54617508049926</v>
      </c>
      <c r="J13">
        <v>3.4168405227109</v>
      </c>
      <c r="K13">
        <f t="shared" si="2"/>
        <v>1.807221641209752E-15</v>
      </c>
      <c r="L13" s="3">
        <v>6284.7397080000001</v>
      </c>
      <c r="M13">
        <f t="shared" si="3"/>
        <v>4.3496888496742984E-15</v>
      </c>
      <c r="N13">
        <f t="shared" si="4"/>
        <v>3517.0219638411104</v>
      </c>
      <c r="O13">
        <f t="shared" si="4"/>
        <v>2611.2023186482247</v>
      </c>
      <c r="P13">
        <f t="shared" si="5"/>
        <v>19187821.043054648</v>
      </c>
      <c r="Q13">
        <f t="shared" si="6"/>
        <v>6.8075405255087133E-22</v>
      </c>
      <c r="R13">
        <f t="shared" si="0"/>
        <v>5.0593650745737766E-22</v>
      </c>
      <c r="T13">
        <f t="shared" si="7"/>
        <v>3.8855734272982159E-19</v>
      </c>
      <c r="U13">
        <f t="shared" si="10"/>
        <v>3.0035319320568816E-19</v>
      </c>
      <c r="V13">
        <f t="shared" si="11"/>
        <v>7.0309134495900626E-19</v>
      </c>
      <c r="W13" s="11">
        <v>0.90474592504083995</v>
      </c>
    </row>
    <row r="14" spans="1:23">
      <c r="A14">
        <v>0.2</v>
      </c>
      <c r="B14">
        <v>13886.72</v>
      </c>
      <c r="C14">
        <v>14462.136</v>
      </c>
      <c r="D14" s="4">
        <f t="shared" si="9"/>
        <v>-0.69897000433601875</v>
      </c>
      <c r="E14" s="4">
        <f t="shared" si="8"/>
        <v>4.1425996788465458</v>
      </c>
      <c r="F14" s="4">
        <f t="shared" si="8"/>
        <v>4.1602324412645038</v>
      </c>
      <c r="G14">
        <f t="shared" si="1"/>
        <v>1.0788916198402232</v>
      </c>
      <c r="H14">
        <v>11.992000000000001</v>
      </c>
      <c r="I14">
        <v>3.5551343036805498</v>
      </c>
      <c r="J14">
        <v>3.4221733523056201</v>
      </c>
      <c r="K14">
        <f t="shared" si="2"/>
        <v>1.7041805973063762E-15</v>
      </c>
      <c r="L14" s="3">
        <v>5218.12752</v>
      </c>
      <c r="M14">
        <f t="shared" si="3"/>
        <v>3.3640074756070538E-15</v>
      </c>
      <c r="N14">
        <f t="shared" si="4"/>
        <v>3590.329468571148</v>
      </c>
      <c r="O14">
        <f t="shared" si="4"/>
        <v>2643.463707597652</v>
      </c>
      <c r="P14">
        <f t="shared" si="5"/>
        <v>19878366.066276304</v>
      </c>
      <c r="Q14">
        <f t="shared" si="6"/>
        <v>4.6623417564540651E-22</v>
      </c>
      <c r="R14">
        <f t="shared" si="0"/>
        <v>4.8044890827603518E-22</v>
      </c>
      <c r="T14">
        <f t="shared" si="7"/>
        <v>2.9236125442657927E-19</v>
      </c>
      <c r="U14">
        <f t="shared" si="10"/>
        <v>3.1923077857039526E-19</v>
      </c>
      <c r="V14">
        <f t="shared" si="11"/>
        <v>5.0257403998665999E-19</v>
      </c>
      <c r="W14" s="11">
        <v>0.85950862567678499</v>
      </c>
    </row>
    <row r="15" spans="1:23">
      <c r="A15">
        <v>0.1</v>
      </c>
      <c r="B15">
        <v>32679.465</v>
      </c>
      <c r="C15">
        <v>63284.03</v>
      </c>
      <c r="D15" s="4">
        <f t="shared" si="9"/>
        <v>-1</v>
      </c>
      <c r="E15" s="4">
        <f t="shared" si="8"/>
        <v>4.5142749380240952</v>
      </c>
      <c r="F15" s="4">
        <f t="shared" si="8"/>
        <v>4.8012941277436232</v>
      </c>
      <c r="G15">
        <f t="shared" si="1"/>
        <v>1.0474306401555422</v>
      </c>
      <c r="H15">
        <v>11.154</v>
      </c>
      <c r="I15">
        <v>3.5643089760165898</v>
      </c>
      <c r="J15">
        <v>3.42824983095776</v>
      </c>
      <c r="K15">
        <f t="shared" si="2"/>
        <v>1.6074264687252927E-15</v>
      </c>
      <c r="L15" s="3">
        <v>6526.6226699999997</v>
      </c>
      <c r="M15">
        <f t="shared" si="3"/>
        <v>3.9135401124112118E-15</v>
      </c>
      <c r="N15">
        <f t="shared" si="4"/>
        <v>3666.9836706262709</v>
      </c>
      <c r="O15">
        <f t="shared" si="4"/>
        <v>2680.7099786379295</v>
      </c>
      <c r="P15">
        <f t="shared" si="5"/>
        <v>20632975.230208687</v>
      </c>
      <c r="Q15">
        <f t="shared" si="6"/>
        <v>6.8042193002532056E-22</v>
      </c>
      <c r="R15">
        <f t="shared" si="0"/>
        <v>5.6637372965831965E-22</v>
      </c>
      <c r="T15">
        <f t="shared" si="7"/>
        <v>4.6952604526410073E-19</v>
      </c>
      <c r="U15">
        <f t="shared" si="10"/>
        <v>4.1170488843920653E-19</v>
      </c>
      <c r="V15">
        <f t="shared" si="11"/>
        <v>7.6676720040413957E-19</v>
      </c>
      <c r="W15" s="11">
        <v>0.81653319143653202</v>
      </c>
    </row>
    <row r="16" spans="1:23">
      <c r="D16" s="3"/>
      <c r="G16">
        <f t="shared" si="1"/>
        <v>1.0152717138205281</v>
      </c>
      <c r="H16">
        <v>10.357900000000001</v>
      </c>
      <c r="I16">
        <v>3.57372371413333</v>
      </c>
      <c r="J16">
        <v>3.4351924807328298</v>
      </c>
      <c r="K16">
        <f t="shared" si="2"/>
        <v>1.5167529168757648E-15</v>
      </c>
      <c r="L16" s="3">
        <v>7019.8550679999998</v>
      </c>
      <c r="M16">
        <f t="shared" si="3"/>
        <v>3.9088634909517374E-15</v>
      </c>
      <c r="N16">
        <f t="shared" si="4"/>
        <v>3747.3453088885076</v>
      </c>
      <c r="O16">
        <f t="shared" si="4"/>
        <v>2723.9082856387176</v>
      </c>
      <c r="P16">
        <f t="shared" si="5"/>
        <v>21462273.21261996</v>
      </c>
      <c r="Q16">
        <f t="shared" si="6"/>
        <v>7.4244888936500794E-22</v>
      </c>
      <c r="R16">
        <f t="shared" si="0"/>
        <v>5.3799466646589517E-22</v>
      </c>
      <c r="T16">
        <f t="shared" si="7"/>
        <v>5.6477841005359057E-19</v>
      </c>
      <c r="U16">
        <f t="shared" si="10"/>
        <v>4.2969042194106551E-19</v>
      </c>
      <c r="V16">
        <f t="shared" si="11"/>
        <v>8.7620460029700166E-19</v>
      </c>
      <c r="W16" s="11">
        <v>0.77570652905611304</v>
      </c>
    </row>
    <row r="17" spans="4:23">
      <c r="D17" s="3"/>
      <c r="G17">
        <f t="shared" si="1"/>
        <v>0.98234270479168007</v>
      </c>
      <c r="H17">
        <v>9.6015800000000002</v>
      </c>
      <c r="I17">
        <v>3.5834058679638301</v>
      </c>
      <c r="J17">
        <v>3.44314163187927</v>
      </c>
      <c r="K17">
        <f t="shared" si="2"/>
        <v>1.4319734996875036E-15</v>
      </c>
      <c r="L17" s="3">
        <v>6803.7950579999997</v>
      </c>
      <c r="M17">
        <f t="shared" si="3"/>
        <v>3.5119196618396419E-15</v>
      </c>
      <c r="N17">
        <f t="shared" si="4"/>
        <v>3831.8267769380873</v>
      </c>
      <c r="O17">
        <f t="shared" si="4"/>
        <v>2774.2246857825967</v>
      </c>
      <c r="P17">
        <f t="shared" si="5"/>
        <v>22379219.055665277</v>
      </c>
      <c r="Q17">
        <f t="shared" si="6"/>
        <v>6.8021523816274415E-22</v>
      </c>
      <c r="R17">
        <f t="shared" si="0"/>
        <v>4.7819652012686814E-22</v>
      </c>
      <c r="T17">
        <f t="shared" si="7"/>
        <v>5.7148777870530829E-19</v>
      </c>
      <c r="U17">
        <f t="shared" si="10"/>
        <v>4.2272160787099127E-19</v>
      </c>
      <c r="V17">
        <f t="shared" si="11"/>
        <v>8.4228291926357282E-19</v>
      </c>
      <c r="W17" s="11">
        <v>0.73692119993514504</v>
      </c>
    </row>
    <row r="18" spans="4:23">
      <c r="D18" s="3"/>
      <c r="G18">
        <f t="shared" si="1"/>
        <v>0.94856406223339729</v>
      </c>
      <c r="H18">
        <v>8.8830899999999904</v>
      </c>
      <c r="I18">
        <v>3.5933859476867398</v>
      </c>
      <c r="J18">
        <v>3.4522590308185599</v>
      </c>
      <c r="K18">
        <f t="shared" si="2"/>
        <v>1.3529250478271185E-15</v>
      </c>
      <c r="L18" s="3">
        <v>6781.078872</v>
      </c>
      <c r="M18">
        <f t="shared" si="3"/>
        <v>3.2382733239828209E-15</v>
      </c>
      <c r="N18">
        <f t="shared" si="4"/>
        <v>3920.9016399116654</v>
      </c>
      <c r="O18">
        <f t="shared" si="4"/>
        <v>2833.0812563827708</v>
      </c>
      <c r="P18">
        <f t="shared" si="5"/>
        <v>23399819.075129367</v>
      </c>
      <c r="Q18">
        <f t="shared" si="6"/>
        <v>6.5090007346820848E-22</v>
      </c>
      <c r="R18">
        <f t="shared" si="0"/>
        <v>4.1644159748774565E-22</v>
      </c>
      <c r="T18">
        <f t="shared" si="7"/>
        <v>6.0520669963394623E-19</v>
      </c>
      <c r="U18">
        <f t="shared" si="10"/>
        <v>4.0692433375940899E-19</v>
      </c>
      <c r="V18">
        <f t="shared" si="11"/>
        <v>8.4738032680766836E-19</v>
      </c>
      <c r="W18" s="11">
        <v>0.70007513740363303</v>
      </c>
    </row>
    <row r="19" spans="4:23">
      <c r="D19" s="3"/>
      <c r="G19">
        <f t="shared" si="1"/>
        <v>0.91384086254204</v>
      </c>
      <c r="H19">
        <v>8.2005099999999995</v>
      </c>
      <c r="I19">
        <v>3.6037001984835402</v>
      </c>
      <c r="J19">
        <v>3.4627344689195798</v>
      </c>
      <c r="K19">
        <f t="shared" si="2"/>
        <v>1.2794578279099411E-15</v>
      </c>
      <c r="L19" s="3">
        <v>6437.873724</v>
      </c>
      <c r="M19">
        <f t="shared" si="3"/>
        <v>2.8381409552847873E-15</v>
      </c>
      <c r="N19">
        <f t="shared" si="4"/>
        <v>4015.1354293061113</v>
      </c>
      <c r="O19">
        <f t="shared" si="4"/>
        <v>2902.2476547296783</v>
      </c>
      <c r="P19">
        <f t="shared" si="5"/>
        <v>24544353.965053089</v>
      </c>
      <c r="Q19">
        <f t="shared" si="6"/>
        <v>5.6929857720351128E-22</v>
      </c>
      <c r="R19">
        <f t="shared" si="0"/>
        <v>6.024618387906558E-22</v>
      </c>
      <c r="T19">
        <f t="shared" si="7"/>
        <v>5.8710580222492589E-19</v>
      </c>
      <c r="U19">
        <f t="shared" si="10"/>
        <v>6.6949952337650947E-19</v>
      </c>
      <c r="V19">
        <f t="shared" si="11"/>
        <v>7.8093452998234113E-19</v>
      </c>
      <c r="W19" s="11">
        <v>0.66507137812543504</v>
      </c>
    </row>
    <row r="20" spans="4:23">
      <c r="D20" s="3"/>
      <c r="G20">
        <f t="shared" si="1"/>
        <v>0.87806600677635271</v>
      </c>
      <c r="H20">
        <v>7.5520699999999996</v>
      </c>
      <c r="I20">
        <v>3.6143899587571799</v>
      </c>
      <c r="J20">
        <v>3.4747909534477701</v>
      </c>
      <c r="K20">
        <f t="shared" si="2"/>
        <v>1.2114558863788248E-15</v>
      </c>
      <c r="L20" s="3">
        <v>11180.00447</v>
      </c>
      <c r="M20">
        <f t="shared" si="3"/>
        <v>4.5389837530828207E-15</v>
      </c>
      <c r="N20">
        <f t="shared" si="4"/>
        <v>4115.1906366895173</v>
      </c>
      <c r="O20">
        <f t="shared" si="4"/>
        <v>2983.9459583269286</v>
      </c>
      <c r="P20">
        <f t="shared" si="5"/>
        <v>25838727.458512686</v>
      </c>
      <c r="Q20">
        <f t="shared" si="6"/>
        <v>1.2888898096654539E-21</v>
      </c>
      <c r="R20">
        <f t="shared" si="0"/>
        <v>1.0094342038927397E-21</v>
      </c>
      <c r="T20">
        <f t="shared" si="7"/>
        <v>1.4778486218590589E-18</v>
      </c>
      <c r="U20">
        <f t="shared" si="10"/>
        <v>1.2380616870505158E-18</v>
      </c>
      <c r="V20">
        <f t="shared" si="11"/>
        <v>1.8674621504795995E-18</v>
      </c>
      <c r="W20" s="11">
        <v>0.63181780693154699</v>
      </c>
    </row>
    <row r="21" spans="4:23">
      <c r="D21" s="3"/>
      <c r="G21">
        <f t="shared" si="1"/>
        <v>0.84111221518410362</v>
      </c>
      <c r="H21">
        <v>6.9360499999999998</v>
      </c>
      <c r="I21">
        <v>3.6255044236652498</v>
      </c>
      <c r="J21">
        <v>3.48869487868983</v>
      </c>
      <c r="K21">
        <f t="shared" si="2"/>
        <v>1.1488352115438302E-15</v>
      </c>
      <c r="L21" s="3">
        <v>16027.329009999999</v>
      </c>
      <c r="M21">
        <f t="shared" si="3"/>
        <v>5.9761847049920104E-15</v>
      </c>
      <c r="N21">
        <f t="shared" si="4"/>
        <v>4221.8657936501349</v>
      </c>
      <c r="O21">
        <f t="shared" si="4"/>
        <v>3081.022562489647</v>
      </c>
      <c r="P21">
        <f t="shared" si="5"/>
        <v>27316850.810163356</v>
      </c>
      <c r="Q21">
        <f t="shared" si="6"/>
        <v>1.9883875640975411E-21</v>
      </c>
      <c r="R21">
        <f t="shared" ref="R21:R26" si="12">(Q21+Q22)*(H21-H22)/2</f>
        <v>1.0831483200413582E-21</v>
      </c>
      <c r="T21">
        <f t="shared" si="7"/>
        <v>2.5417016753732268E-18</v>
      </c>
      <c r="U21">
        <f t="shared" si="10"/>
        <v>1.4603310348791524E-18</v>
      </c>
      <c r="V21">
        <f t="shared" si="11"/>
        <v>3.0511955079288135E-18</v>
      </c>
      <c r="W21" s="11">
        <v>0.60022691441173404</v>
      </c>
    </row>
    <row r="22" spans="4:23">
      <c r="D22" s="3"/>
      <c r="G22">
        <f t="shared" si="1"/>
        <v>0.8028304876327822</v>
      </c>
      <c r="H22">
        <v>6.3508300000000002</v>
      </c>
      <c r="I22">
        <v>3.6371016248178898</v>
      </c>
      <c r="J22">
        <v>3.5047669352063902</v>
      </c>
      <c r="K22">
        <f t="shared" si="2"/>
        <v>1.0915611422010806E-15</v>
      </c>
      <c r="L22" s="3">
        <v>14618.845160000001</v>
      </c>
      <c r="M22">
        <f t="shared" si="3"/>
        <v>4.9910761730332583E-15</v>
      </c>
      <c r="N22">
        <f t="shared" si="4"/>
        <v>4336.1233171192553</v>
      </c>
      <c r="O22">
        <f t="shared" si="4"/>
        <v>3197.1788783204393</v>
      </c>
      <c r="P22">
        <f t="shared" si="5"/>
        <v>29023918.201243635</v>
      </c>
      <c r="Q22">
        <f t="shared" si="6"/>
        <v>1.7132915310849854E-21</v>
      </c>
      <c r="R22">
        <f t="shared" si="12"/>
        <v>9.7472913514713996E-22</v>
      </c>
      <c r="T22">
        <f t="shared" si="7"/>
        <v>2.4490062118457792E-18</v>
      </c>
      <c r="U22">
        <f t="shared" si="10"/>
        <v>1.4803546163186671E-18</v>
      </c>
      <c r="V22">
        <f t="shared" si="11"/>
        <v>2.7929229295192813E-18</v>
      </c>
      <c r="W22" s="11">
        <v>0.57021556662657402</v>
      </c>
    </row>
    <row r="23" spans="4:23">
      <c r="D23" s="3"/>
      <c r="G23">
        <f t="shared" si="1"/>
        <v>0.76304369760489099</v>
      </c>
      <c r="H23">
        <v>5.7948700000000004</v>
      </c>
      <c r="I23">
        <v>3.6492510880581301</v>
      </c>
      <c r="J23">
        <v>3.52339374168591</v>
      </c>
      <c r="K23">
        <f t="shared" si="2"/>
        <v>1.0396522158893259E-15</v>
      </c>
      <c r="L23" s="3">
        <v>15577.8429</v>
      </c>
      <c r="M23">
        <f t="shared" si="3"/>
        <v>4.8529035686664028E-15</v>
      </c>
      <c r="N23">
        <f t="shared" si="4"/>
        <v>4459.1397977606239</v>
      </c>
      <c r="O23">
        <f t="shared" si="4"/>
        <v>3337.2884213752054</v>
      </c>
      <c r="P23">
        <f t="shared" si="5"/>
        <v>31021421.743417669</v>
      </c>
      <c r="Q23">
        <f t="shared" si="6"/>
        <v>1.7931806437014747E-21</v>
      </c>
      <c r="R23">
        <f t="shared" si="12"/>
        <v>9.564502198742649E-22</v>
      </c>
      <c r="T23">
        <f t="shared" si="7"/>
        <v>2.8763935158996256E-18</v>
      </c>
      <c r="U23">
        <f t="shared" si="10"/>
        <v>1.6326113764572431E-18</v>
      </c>
      <c r="V23">
        <f t="shared" si="11"/>
        <v>3.1163122698852497E-18</v>
      </c>
      <c r="W23" s="11">
        <v>0.54170478633390096</v>
      </c>
    </row>
    <row r="24" spans="4:23">
      <c r="D24" s="3"/>
      <c r="G24">
        <f t="shared" si="1"/>
        <v>0.72153858092531442</v>
      </c>
      <c r="H24">
        <v>5.2667000000000002</v>
      </c>
      <c r="I24">
        <v>3.66203953749601</v>
      </c>
      <c r="J24">
        <v>3.5448334138623498</v>
      </c>
      <c r="K24">
        <f t="shared" si="2"/>
        <v>9.9271055386379556E-16</v>
      </c>
      <c r="L24" s="3">
        <v>16291.6726</v>
      </c>
      <c r="M24">
        <f t="shared" si="3"/>
        <v>4.6126966976658734E-15</v>
      </c>
      <c r="N24">
        <f t="shared" si="4"/>
        <v>4592.3981941468182</v>
      </c>
      <c r="O24">
        <f t="shared" si="4"/>
        <v>3506.1735878488339</v>
      </c>
      <c r="P24">
        <f t="shared" si="5"/>
        <v>33383374.401731722</v>
      </c>
      <c r="Q24">
        <f t="shared" si="6"/>
        <v>1.8285707616197828E-21</v>
      </c>
      <c r="R24">
        <f t="shared" si="12"/>
        <v>8.5251460419674618E-22</v>
      </c>
      <c r="T24">
        <f t="shared" si="7"/>
        <v>3.3057500229505255E-18</v>
      </c>
      <c r="U24">
        <f t="shared" si="10"/>
        <v>1.6359984483264396E-18</v>
      </c>
      <c r="V24">
        <f t="shared" si="11"/>
        <v>3.4024071464067732E-18</v>
      </c>
      <c r="W24" s="11">
        <v>0.51461954515392805</v>
      </c>
    </row>
    <row r="25" spans="4:23">
      <c r="D25" s="3"/>
      <c r="G25">
        <f t="shared" si="1"/>
        <v>0.67760695272049309</v>
      </c>
      <c r="H25">
        <v>4.76</v>
      </c>
      <c r="I25">
        <v>3.6757176554695898</v>
      </c>
      <c r="J25">
        <v>3.56932933812553</v>
      </c>
      <c r="K25">
        <f t="shared" si="2"/>
        <v>9.492638342167951E-16</v>
      </c>
      <c r="L25" s="3">
        <v>14726.60564</v>
      </c>
      <c r="M25">
        <f t="shared" si="3"/>
        <v>3.768428278394705E-15</v>
      </c>
      <c r="N25">
        <f t="shared" si="4"/>
        <v>4739.3377016641043</v>
      </c>
      <c r="O25">
        <f t="shared" si="4"/>
        <v>3709.619263546158</v>
      </c>
      <c r="P25">
        <f t="shared" si="5"/>
        <v>36222596.930887535</v>
      </c>
      <c r="Q25">
        <f t="shared" si="6"/>
        <v>1.5363970860089744E-21</v>
      </c>
      <c r="R25">
        <f t="shared" si="12"/>
        <v>6.2129043111895913E-22</v>
      </c>
      <c r="T25">
        <f t="shared" si="7"/>
        <v>3.151713755721029E-18</v>
      </c>
      <c r="U25">
        <f t="shared" si="10"/>
        <v>1.3487651840584412E-18</v>
      </c>
      <c r="V25">
        <f t="shared" si="11"/>
        <v>3.0816736377488318E-18</v>
      </c>
      <c r="W25" s="11">
        <v>0.48888856612611797</v>
      </c>
    </row>
    <row r="26" spans="4:23">
      <c r="D26" s="3"/>
      <c r="G26">
        <f t="shared" si="1"/>
        <v>0.63245729218472424</v>
      </c>
      <c r="H26">
        <v>4.29</v>
      </c>
      <c r="I26">
        <v>3.6899441254773899</v>
      </c>
      <c r="J26">
        <v>3.5959278963727499</v>
      </c>
      <c r="K26">
        <f t="shared" si="2"/>
        <v>9.0956938230626111E-16</v>
      </c>
      <c r="L26" s="3">
        <v>12096.260700000001</v>
      </c>
      <c r="M26">
        <f t="shared" si="3"/>
        <v>2.7897100992942879E-15</v>
      </c>
      <c r="N26">
        <f t="shared" si="4"/>
        <v>4897.1581051495095</v>
      </c>
      <c r="O26">
        <f t="shared" si="4"/>
        <v>3943.918178414945</v>
      </c>
      <c r="P26">
        <f t="shared" si="5"/>
        <v>39536648.10486339</v>
      </c>
      <c r="Q26">
        <f t="shared" si="6"/>
        <v>1.1073919825823424E-21</v>
      </c>
      <c r="R26">
        <f t="shared" si="12"/>
        <v>4.3188388131173293E-22</v>
      </c>
      <c r="T26">
        <f t="shared" si="7"/>
        <v>2.5877125594212772E-18</v>
      </c>
      <c r="U26">
        <f t="shared" si="10"/>
        <v>1.0732999467235624E-18</v>
      </c>
      <c r="V26">
        <f t="shared" si="11"/>
        <v>2.403695848468792E-18</v>
      </c>
      <c r="W26" s="11">
        <v>0.46444413613820401</v>
      </c>
    </row>
    <row r="27" spans="4:23">
      <c r="D27" s="3"/>
      <c r="G27">
        <f t="shared" si="1"/>
        <v>0.58433122436753082</v>
      </c>
      <c r="H27">
        <v>3.84</v>
      </c>
      <c r="I27">
        <v>3.7053170630277301</v>
      </c>
      <c r="J27">
        <v>3.6252724896552002</v>
      </c>
      <c r="K27">
        <f t="shared" si="2"/>
        <v>8.7107261055842063E-16</v>
      </c>
      <c r="L27" s="3">
        <v>10374.163710000001</v>
      </c>
      <c r="M27">
        <f t="shared" si="3"/>
        <v>2.1415832712264359E-15</v>
      </c>
      <c r="N27">
        <f t="shared" si="4"/>
        <v>5073.6097938841895</v>
      </c>
      <c r="O27">
        <f t="shared" si="4"/>
        <v>4219.6117174818282</v>
      </c>
      <c r="P27">
        <f t="shared" si="5"/>
        <v>43546639.38690751</v>
      </c>
      <c r="Q27">
        <f t="shared" si="6"/>
        <v>8.12091934358692E-22</v>
      </c>
      <c r="R27">
        <f>(Q27+Q28)*(H27-H28)/2</f>
        <v>3.8784747833315677E-22</v>
      </c>
      <c r="T27">
        <f t="shared" si="7"/>
        <v>2.182509426016776E-18</v>
      </c>
      <c r="U27">
        <f t="shared" si="10"/>
        <v>1.1361219515515273E-18</v>
      </c>
      <c r="V27">
        <f t="shared" si="11"/>
        <v>1.9259420324884785E-18</v>
      </c>
      <c r="W27" s="11">
        <v>0.44122192773376701</v>
      </c>
    </row>
    <row r="28" spans="4:23">
      <c r="D28" s="3"/>
      <c r="G28">
        <f t="shared" si="1"/>
        <v>0.53275437899249778</v>
      </c>
      <c r="H28">
        <v>3.41</v>
      </c>
      <c r="I28">
        <v>3.7220552803135001</v>
      </c>
      <c r="J28">
        <v>3.6571372139422502</v>
      </c>
      <c r="K28">
        <f t="shared" si="2"/>
        <v>8.3241948444834002E-16</v>
      </c>
      <c r="L28" s="3">
        <v>12308.2258</v>
      </c>
      <c r="M28">
        <f t="shared" si="3"/>
        <v>2.2563188841984181E-15</v>
      </c>
      <c r="N28">
        <f t="shared" si="4"/>
        <v>5272.9697553144269</v>
      </c>
      <c r="O28">
        <f t="shared" si="4"/>
        <v>4540.8506070052326</v>
      </c>
      <c r="P28">
        <f t="shared" si="5"/>
        <v>48423534.275600478</v>
      </c>
      <c r="Q28">
        <f t="shared" si="6"/>
        <v>9.9184982533041055E-22</v>
      </c>
      <c r="R28">
        <f t="shared" ref="R28:R37" si="13">(Q28+Q29)*(H28-H29)/2</f>
        <v>3.0988512851509542E-22</v>
      </c>
      <c r="T28">
        <f t="shared" si="7"/>
        <v>3.101778720734518E-18</v>
      </c>
      <c r="U28">
        <f t="shared" si="10"/>
        <v>1.0291692934356366E-18</v>
      </c>
      <c r="V28">
        <f t="shared" si="11"/>
        <v>2.6002882850606779E-18</v>
      </c>
      <c r="W28" s="11">
        <v>0.41916082982942698</v>
      </c>
    </row>
    <row r="29" spans="4:23">
      <c r="D29" s="3"/>
      <c r="G29">
        <f t="shared" si="1"/>
        <v>0.47712125471966244</v>
      </c>
      <c r="H29">
        <v>3</v>
      </c>
      <c r="I29">
        <v>3.7404447936706502</v>
      </c>
      <c r="J29">
        <v>3.69109371184779</v>
      </c>
      <c r="K29">
        <f t="shared" si="2"/>
        <v>7.9189137138098787E-16</v>
      </c>
      <c r="L29" s="3">
        <v>9136.8785399999997</v>
      </c>
      <c r="M29">
        <f t="shared" si="3"/>
        <v>1.4735665371656482E-15</v>
      </c>
      <c r="N29">
        <f t="shared" si="4"/>
        <v>5501.0398834825191</v>
      </c>
      <c r="O29">
        <f t="shared" si="4"/>
        <v>4910.1381543986317</v>
      </c>
      <c r="P29">
        <f t="shared" si="5"/>
        <v>54370896.494946569</v>
      </c>
      <c r="Q29">
        <f t="shared" si="6"/>
        <v>5.1978494791395685E-22</v>
      </c>
      <c r="R29">
        <f t="shared" si="13"/>
        <v>1.7378965914194428E-22</v>
      </c>
      <c r="T29">
        <f t="shared" si="7"/>
        <v>1.9185592960246838E-18</v>
      </c>
      <c r="U29">
        <f t="shared" si="10"/>
        <v>6.9515557611519043E-19</v>
      </c>
      <c r="V29">
        <f t="shared" si="11"/>
        <v>1.5279513170052313E-18</v>
      </c>
      <c r="W29" s="11">
        <v>0.39820278689618699</v>
      </c>
    </row>
    <row r="30" spans="4:23">
      <c r="D30" s="3"/>
      <c r="G30">
        <f t="shared" si="1"/>
        <v>0.41664050733828095</v>
      </c>
      <c r="H30">
        <v>2.61</v>
      </c>
      <c r="I30">
        <v>3.7608689945162399</v>
      </c>
      <c r="J30">
        <v>3.72638141534269</v>
      </c>
      <c r="K30">
        <f t="shared" si="2"/>
        <v>7.4726143046882484E-16</v>
      </c>
      <c r="L30" s="3">
        <v>8481.2668059999996</v>
      </c>
      <c r="M30">
        <f t="shared" si="3"/>
        <v>1.1900134696923505E-15</v>
      </c>
      <c r="N30">
        <f t="shared" si="4"/>
        <v>5765.9250729212354</v>
      </c>
      <c r="O30">
        <f t="shared" si="4"/>
        <v>5325.7578397644429</v>
      </c>
      <c r="P30">
        <f t="shared" si="5"/>
        <v>61609588.514354177</v>
      </c>
      <c r="Q30">
        <f t="shared" si="6"/>
        <v>3.7144407332678279E-22</v>
      </c>
      <c r="R30">
        <f t="shared" si="13"/>
        <v>8.3368840868950088E-23</v>
      </c>
      <c r="T30">
        <f t="shared" si="7"/>
        <v>1.6463410943096249E-18</v>
      </c>
      <c r="U30">
        <f t="shared" si="10"/>
        <v>3.8420616513750304E-19</v>
      </c>
      <c r="V30">
        <f t="shared" si="11"/>
        <v>1.245597458168121E-18</v>
      </c>
      <c r="W30" s="11">
        <v>0.378292646181698</v>
      </c>
    </row>
    <row r="31" spans="4:23">
      <c r="D31" s="3"/>
      <c r="G31">
        <f t="shared" si="1"/>
        <v>0.35024801833416286</v>
      </c>
      <c r="H31">
        <v>2.2400000000000002</v>
      </c>
      <c r="I31">
        <v>3.7838576832556101</v>
      </c>
      <c r="J31">
        <v>3.7616780363963001</v>
      </c>
      <c r="K31">
        <f t="shared" si="2"/>
        <v>6.9562743033277998E-16</v>
      </c>
      <c r="L31" s="3">
        <v>6484.7506059999996</v>
      </c>
      <c r="M31">
        <f t="shared" si="3"/>
        <v>7.8089373939517637E-16</v>
      </c>
      <c r="N31">
        <f t="shared" si="4"/>
        <v>6079.3575026820554</v>
      </c>
      <c r="O31">
        <f t="shared" si="4"/>
        <v>5776.6763553445671</v>
      </c>
      <c r="P31">
        <f t="shared" si="5"/>
        <v>70328577.359813586</v>
      </c>
      <c r="Q31">
        <f t="shared" si="6"/>
        <v>7.9198309748623501E-23</v>
      </c>
      <c r="R31">
        <f t="shared" si="13"/>
        <v>4.5183906204453224E-23</v>
      </c>
      <c r="T31">
        <f t="shared" si="7"/>
        <v>4.3044898751471776E-19</v>
      </c>
      <c r="U31">
        <f t="shared" si="10"/>
        <v>2.8956617517778348E-19</v>
      </c>
      <c r="V31">
        <f t="shared" si="11"/>
        <v>3.0938780329283589E-19</v>
      </c>
      <c r="W31" s="11">
        <v>0.35937801257141699</v>
      </c>
    </row>
    <row r="32" spans="4:23">
      <c r="D32" s="3"/>
      <c r="G32">
        <f t="shared" si="1"/>
        <v>0.27646180417324412</v>
      </c>
      <c r="H32">
        <v>1.89</v>
      </c>
      <c r="I32">
        <v>3.8101709916550601</v>
      </c>
      <c r="J32">
        <v>3.7946720876283599</v>
      </c>
      <c r="K32">
        <f t="shared" si="2"/>
        <v>6.3326361540815239E-16</v>
      </c>
      <c r="L32" s="3">
        <v>7931.7782340000003</v>
      </c>
      <c r="M32">
        <f t="shared" si="3"/>
        <v>8.0590344381222132E-16</v>
      </c>
      <c r="N32">
        <f t="shared" si="4"/>
        <v>6459.084878992423</v>
      </c>
      <c r="O32">
        <f t="shared" si="4"/>
        <v>6232.6406465250047</v>
      </c>
      <c r="P32">
        <f t="shared" si="5"/>
        <v>80565586.902744204</v>
      </c>
      <c r="Q32">
        <f t="shared" si="6"/>
        <v>1.7899543999110898E-22</v>
      </c>
      <c r="R32">
        <f t="shared" si="13"/>
        <v>1.4374397090734955E-22</v>
      </c>
      <c r="T32">
        <f t="shared" si="7"/>
        <v>1.2242148706440436E-18</v>
      </c>
      <c r="U32">
        <f t="shared" si="10"/>
        <v>1.2182658571251426E-18</v>
      </c>
      <c r="V32">
        <f t="shared" si="11"/>
        <v>8.3591622060102585E-19</v>
      </c>
      <c r="W32" s="11">
        <v>0.34140911070670998</v>
      </c>
    </row>
    <row r="33" spans="4:23">
      <c r="D33" s="3"/>
      <c r="G33">
        <f t="shared" si="1"/>
        <v>0.19312459835446161</v>
      </c>
      <c r="H33">
        <v>1.56</v>
      </c>
      <c r="I33">
        <v>3.8409524931536101</v>
      </c>
      <c r="J33">
        <v>3.8212159924056199</v>
      </c>
      <c r="K33">
        <f t="shared" si="2"/>
        <v>5.556370987906869E-16</v>
      </c>
      <c r="L33" s="3">
        <v>13681.46668</v>
      </c>
      <c r="M33">
        <f t="shared" si="3"/>
        <v>1.1473816493435946E-15</v>
      </c>
      <c r="N33">
        <f t="shared" si="4"/>
        <v>6933.4995731730551</v>
      </c>
      <c r="O33">
        <f t="shared" si="4"/>
        <v>6625.4593296185612</v>
      </c>
      <c r="P33">
        <f t="shared" si="5"/>
        <v>91970127.659620568</v>
      </c>
      <c r="Q33">
        <f t="shared" si="6"/>
        <v>6.9218014126555538E-22</v>
      </c>
      <c r="R33">
        <f t="shared" si="13"/>
        <v>2.6583791446682509E-22</v>
      </c>
      <c r="T33">
        <f t="shared" si="7"/>
        <v>6.1592145664780359E-18</v>
      </c>
      <c r="U33">
        <f t="shared" si="10"/>
        <v>2.8892606728331259E-18</v>
      </c>
      <c r="V33">
        <f t="shared" si="11"/>
        <v>3.995342724340958E-18</v>
      </c>
      <c r="W33" s="11">
        <v>0.32433865399704498</v>
      </c>
    </row>
    <row r="34" spans="4:23">
      <c r="D34" s="3"/>
      <c r="G34">
        <f t="shared" si="1"/>
        <v>9.3421685162235063E-2</v>
      </c>
      <c r="H34">
        <v>1.24</v>
      </c>
      <c r="I34">
        <v>3.8793515974381401</v>
      </c>
      <c r="J34">
        <v>3.8368430438772299</v>
      </c>
      <c r="K34">
        <f t="shared" si="2"/>
        <v>4.5784172933503024E-16</v>
      </c>
      <c r="L34" s="3">
        <v>17703.2039</v>
      </c>
      <c r="M34">
        <f t="shared" si="3"/>
        <v>1.1801146476259236E-15</v>
      </c>
      <c r="N34">
        <f t="shared" si="4"/>
        <v>7574.4586217202668</v>
      </c>
      <c r="O34">
        <f t="shared" si="4"/>
        <v>6868.2017502725585</v>
      </c>
      <c r="P34">
        <f t="shared" si="5"/>
        <v>104544618.69459951</v>
      </c>
      <c r="Q34">
        <f t="shared" si="6"/>
        <v>9.693068241521013E-22</v>
      </c>
      <c r="R34">
        <f t="shared" si="13"/>
        <v>5.0818515714709784E-22</v>
      </c>
      <c r="T34">
        <f t="shared" si="7"/>
        <v>1.1898664638728998E-17</v>
      </c>
      <c r="U34">
        <f t="shared" si="10"/>
        <v>8.448739911160615E-18</v>
      </c>
      <c r="V34">
        <f t="shared" si="11"/>
        <v>7.3324740326978104E-18</v>
      </c>
      <c r="W34" s="11">
        <v>0.30812172018157902</v>
      </c>
    </row>
    <row r="35" spans="4:23">
      <c r="D35" s="3"/>
      <c r="G35">
        <f t="shared" si="1"/>
        <v>-2.6872146400301826E-2</v>
      </c>
      <c r="H35">
        <v>0.93999999999999895</v>
      </c>
      <c r="I35">
        <v>3.9278994144895099</v>
      </c>
      <c r="J35">
        <v>3.84284899830251</v>
      </c>
      <c r="K35">
        <f t="shared" si="2"/>
        <v>3.519066681178146E-16</v>
      </c>
      <c r="L35" s="3">
        <v>37631.230819999997</v>
      </c>
      <c r="M35">
        <f t="shared" si="3"/>
        <v>1.9016339446486001E-15</v>
      </c>
      <c r="N35">
        <f t="shared" si="4"/>
        <v>8470.3121331916809</v>
      </c>
      <c r="O35">
        <f t="shared" si="4"/>
        <v>6963.8434317524279</v>
      </c>
      <c r="P35">
        <f t="shared" si="5"/>
        <v>120241302.97565565</v>
      </c>
      <c r="Q35">
        <f t="shared" si="6"/>
        <v>2.4185942234952056E-21</v>
      </c>
      <c r="R35">
        <f t="shared" si="13"/>
        <v>8.3480470332832379E-22</v>
      </c>
      <c r="T35">
        <f t="shared" si="7"/>
        <v>4.4426268102341575E-17</v>
      </c>
      <c r="U35">
        <f t="shared" si="10"/>
        <v>2.1912427087725577E-17</v>
      </c>
      <c r="V35">
        <f t="shared" si="11"/>
        <v>2.6008526388820084E-17</v>
      </c>
      <c r="W35" s="11">
        <v>0.29271563311266802</v>
      </c>
    </row>
    <row r="36" spans="4:23">
      <c r="D36" s="3"/>
      <c r="G36">
        <f t="shared" si="1"/>
        <v>-0.18442225167573273</v>
      </c>
      <c r="H36">
        <v>0.65400000000000003</v>
      </c>
      <c r="I36">
        <v>3.9949650746444298</v>
      </c>
      <c r="J36">
        <v>3.8545426545622701</v>
      </c>
      <c r="K36">
        <f t="shared" si="2"/>
        <v>2.5151914447789852E-16</v>
      </c>
      <c r="L36" s="3">
        <v>59411.034899999999</v>
      </c>
      <c r="M36">
        <f t="shared" si="3"/>
        <v>2.0887935133709745E-15</v>
      </c>
      <c r="N36">
        <f t="shared" si="4"/>
        <v>9884.7359979445009</v>
      </c>
      <c r="O36">
        <f t="shared" si="4"/>
        <v>7153.8965316293834</v>
      </c>
      <c r="P36">
        <f t="shared" si="5"/>
        <v>148886241.33431879</v>
      </c>
      <c r="Q36">
        <f t="shared" si="6"/>
        <v>3.4192009046749132E-21</v>
      </c>
      <c r="R36">
        <f t="shared" si="13"/>
        <v>2.3280148883083851E-21</v>
      </c>
      <c r="T36">
        <f t="shared" si="7"/>
        <v>1.0880748775587982E-16</v>
      </c>
      <c r="U36">
        <f t="shared" si="10"/>
        <v>1.4518617749497577E-16</v>
      </c>
      <c r="V36">
        <f t="shared" si="11"/>
        <v>6.0514339846032758E-17</v>
      </c>
      <c r="W36" s="11">
        <v>0.27807985045019401</v>
      </c>
    </row>
    <row r="37" spans="4:23">
      <c r="D37" s="3"/>
      <c r="G37">
        <f t="shared" si="1"/>
        <v>-0.41673886446061353</v>
      </c>
      <c r="H37">
        <v>0.38305499999999998</v>
      </c>
      <c r="I37">
        <v>4.1005405570084204</v>
      </c>
      <c r="J37">
        <v>3.94731703980188</v>
      </c>
      <c r="K37">
        <f t="shared" si="2"/>
        <v>1.8240167392860633E-16</v>
      </c>
      <c r="L37" s="3">
        <v>279720.21419999999</v>
      </c>
      <c r="M37">
        <f t="shared" si="3"/>
        <v>5.7601743898794675E-15</v>
      </c>
      <c r="N37">
        <f t="shared" si="4"/>
        <v>12604.933447831185</v>
      </c>
      <c r="O37">
        <f t="shared" si="4"/>
        <v>8857.6198997363936</v>
      </c>
      <c r="P37">
        <f t="shared" si="5"/>
        <v>237341777.51245952</v>
      </c>
      <c r="Q37">
        <f t="shared" si="6"/>
        <v>1.3765208391000478E-20</v>
      </c>
      <c r="R37">
        <f t="shared" si="13"/>
        <v>4.3764315852447355E-21</v>
      </c>
      <c r="T37">
        <f t="shared" si="7"/>
        <v>9.6289472114242609E-16</v>
      </c>
      <c r="U37">
        <f t="shared" si="10"/>
        <v>1.1430687344935492E-15</v>
      </c>
      <c r="V37">
        <f t="shared" si="11"/>
        <v>5.0874707626166121E-16</v>
      </c>
      <c r="W37" s="11">
        <v>0.26417585697118501</v>
      </c>
    </row>
    <row r="38" spans="4:23">
      <c r="D38" s="3"/>
      <c r="G38">
        <f t="shared" si="1"/>
        <v>-0.90141510690231963</v>
      </c>
      <c r="H38">
        <v>0.12548300000000001</v>
      </c>
      <c r="I38">
        <v>4.3428843398651003</v>
      </c>
      <c r="J38">
        <v>4.5492431110378302</v>
      </c>
      <c r="K38">
        <f t="shared" si="2"/>
        <v>2.3893438220121747E-16</v>
      </c>
      <c r="L38" s="3">
        <v>764584.31700000004</v>
      </c>
      <c r="M38">
        <f t="shared" si="3"/>
        <v>5.1577575441535357E-15</v>
      </c>
      <c r="N38">
        <f t="shared" si="4"/>
        <v>22023.398637345119</v>
      </c>
      <c r="O38">
        <f t="shared" si="4"/>
        <v>35419.555855279388</v>
      </c>
      <c r="P38">
        <f t="shared" si="5"/>
        <v>1739575024.5246713</v>
      </c>
      <c r="Q38">
        <f t="shared" si="6"/>
        <v>2.0216991422991228E-20</v>
      </c>
      <c r="R38" s="6">
        <f>SUM(R21:R37)</f>
        <v>1.4377109824156517E-20</v>
      </c>
      <c r="T38">
        <f t="shared" si="7"/>
        <v>7.9128272866344229E-15</v>
      </c>
      <c r="V38">
        <f t="shared" si="11"/>
        <v>3.9717180516917313E-15</v>
      </c>
      <c r="W38" s="11">
        <v>0.25096706321395201</v>
      </c>
    </row>
    <row r="39" spans="4:23">
      <c r="U39">
        <f>SUM(U21:U38)</f>
        <v>1.3348891852855505E-15</v>
      </c>
      <c r="V39">
        <f>SUM(V21:V38)</f>
        <v>4.6046091014018585E-15</v>
      </c>
    </row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3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41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11.345879999999999</v>
      </c>
      <c r="C3">
        <v>2.2202985000000002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0.29351630000000001</v>
      </c>
      <c r="C4">
        <v>9.2748436670000007</v>
      </c>
      <c r="D4" s="4"/>
      <c r="E4" s="1"/>
      <c r="F4" s="2"/>
      <c r="G4">
        <f>LOG10(H4)</f>
        <v>1.3659482428254754</v>
      </c>
      <c r="H4">
        <v>23.224599999999999</v>
      </c>
      <c r="I4">
        <v>2.6713913675063101</v>
      </c>
      <c r="J4">
        <v>2.7507167739256002</v>
      </c>
      <c r="K4">
        <f>10^J4*1.38*10^-23*310*4*PI()*H4</f>
        <v>7.032595865573188E-16</v>
      </c>
      <c r="L4" s="3">
        <v>651.18200000000002</v>
      </c>
      <c r="M4">
        <f>L4*1.38*10^-23*310*4*PI()*H4</f>
        <v>8.1302008448591141E-16</v>
      </c>
      <c r="N4">
        <f>10^I4</f>
        <v>469.2360470147712</v>
      </c>
      <c r="O4">
        <f>10^J4</f>
        <v>563.27019815646838</v>
      </c>
      <c r="P4">
        <f>N4^2+O4^2</f>
        <v>537455.78394927573</v>
      </c>
      <c r="Q4">
        <f>O4/2/PI()/H4/P4*(M4-K4)/2/PI()</f>
        <v>1.2546197560203799E-22</v>
      </c>
      <c r="T4">
        <f>(M4-K4)/(2*PI()*H4)^2</f>
        <v>5.1545391930864422E-21</v>
      </c>
      <c r="W4" s="11">
        <v>1.4355363774452501</v>
      </c>
    </row>
    <row r="5" spans="1:23">
      <c r="A5">
        <v>12000</v>
      </c>
      <c r="B5">
        <v>9.8995739999999905</v>
      </c>
      <c r="C5">
        <v>24.097490000000001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2.6903840338766298</v>
      </c>
      <c r="J5">
        <v>2.7794117187070602</v>
      </c>
      <c r="K5">
        <f t="shared" ref="K5:K38" si="1">10^J5*1.38*10^-23*310*4*PI()*H5</f>
        <v>7.0601613352382262E-16</v>
      </c>
      <c r="L5" s="3">
        <v>652.88699999999903</v>
      </c>
      <c r="M5">
        <f t="shared" ref="M5:M38" si="2">L5*1.38*10^-23*310*4*PI()*H5</f>
        <v>7.6602144489089995E-16</v>
      </c>
      <c r="N5">
        <f t="shared" ref="N5:O38" si="3">10^I5</f>
        <v>490.21210796183595</v>
      </c>
      <c r="O5">
        <f t="shared" si="3"/>
        <v>601.74393085511815</v>
      </c>
      <c r="P5">
        <f t="shared" ref="P5:P38" si="4">N5^2+O5^2</f>
        <v>602403.66911335592</v>
      </c>
      <c r="Q5">
        <f t="shared" ref="Q5:Q38" si="5">O5/2/PI()/H5/P5*(M5-K5)/2/PI()</f>
        <v>6.9566764443980147E-23</v>
      </c>
      <c r="T5">
        <f t="shared" ref="T5:T38" si="6">(M5-K5)/(2*PI()*H5)^2</f>
        <v>3.1909899175051056E-21</v>
      </c>
      <c r="W5" s="11">
        <v>1.36375955363524</v>
      </c>
    </row>
    <row r="6" spans="1:23">
      <c r="A6">
        <v>4800</v>
      </c>
      <c r="B6">
        <v>29.041989999999998</v>
      </c>
      <c r="C6">
        <v>43.655099999999997</v>
      </c>
      <c r="D6" s="4"/>
      <c r="E6" s="1"/>
      <c r="F6" s="2"/>
      <c r="G6">
        <f t="shared" si="0"/>
        <v>1.3116542796855051</v>
      </c>
      <c r="H6">
        <v>20.4953</v>
      </c>
      <c r="I6">
        <v>2.70958177003138</v>
      </c>
      <c r="J6">
        <v>2.8082797441559699</v>
      </c>
      <c r="K6">
        <f t="shared" si="1"/>
        <v>7.0857311171404459E-16</v>
      </c>
      <c r="L6" s="3">
        <v>689.31600000000003</v>
      </c>
      <c r="M6">
        <f t="shared" si="2"/>
        <v>7.5949213902853796E-16</v>
      </c>
      <c r="N6">
        <f t="shared" si="3"/>
        <v>512.36773103773953</v>
      </c>
      <c r="O6">
        <f t="shared" si="3"/>
        <v>643.10182814930442</v>
      </c>
      <c r="P6">
        <f t="shared" si="4"/>
        <v>676100.65317773889</v>
      </c>
      <c r="Q6">
        <f t="shared" si="5"/>
        <v>5.9859691069862186E-23</v>
      </c>
      <c r="T6">
        <f t="shared" si="6"/>
        <v>3.0705190971029002E-21</v>
      </c>
      <c r="W6" s="11">
        <v>1.2955715712626199</v>
      </c>
    </row>
    <row r="7" spans="1:23">
      <c r="A7">
        <v>1200</v>
      </c>
      <c r="B7">
        <v>67.914879999999997</v>
      </c>
      <c r="C7">
        <v>94.828040000000001</v>
      </c>
      <c r="D7" s="4"/>
      <c r="E7" s="1"/>
      <c r="F7" s="2"/>
      <c r="G7">
        <f t="shared" si="0"/>
        <v>1.2840267085035566</v>
      </c>
      <c r="H7">
        <v>19.232099999999999</v>
      </c>
      <c r="I7">
        <v>2.7289986920745002</v>
      </c>
      <c r="J7">
        <v>2.8372443519247401</v>
      </c>
      <c r="K7">
        <f t="shared" si="1"/>
        <v>7.1075791498892027E-16</v>
      </c>
      <c r="L7" s="3">
        <v>623.072</v>
      </c>
      <c r="M7">
        <f t="shared" si="2"/>
        <v>6.4419238668967339E-16</v>
      </c>
      <c r="N7">
        <f t="shared" si="3"/>
        <v>535.79504390532918</v>
      </c>
      <c r="O7">
        <f t="shared" si="3"/>
        <v>687.45512172796316</v>
      </c>
      <c r="P7">
        <f t="shared" si="4"/>
        <v>759670.87346352229</v>
      </c>
      <c r="Q7">
        <f t="shared" si="5"/>
        <v>-7.9338103414927675E-23</v>
      </c>
      <c r="T7">
        <f t="shared" si="6"/>
        <v>-4.558649788170269E-21</v>
      </c>
      <c r="W7" s="11">
        <v>1.2307929882431701</v>
      </c>
    </row>
    <row r="8" spans="1:23">
      <c r="A8">
        <v>340</v>
      </c>
      <c r="B8">
        <v>141.3458</v>
      </c>
      <c r="C8">
        <v>190.49850000000001</v>
      </c>
      <c r="D8" s="4"/>
      <c r="E8" s="1"/>
      <c r="F8" s="2"/>
      <c r="G8">
        <f t="shared" si="0"/>
        <v>1.2560463071607584</v>
      </c>
      <c r="H8">
        <v>18.0321</v>
      </c>
      <c r="I8">
        <v>2.7486454481312501</v>
      </c>
      <c r="J8">
        <v>2.8662162190113998</v>
      </c>
      <c r="K8">
        <f t="shared" si="1"/>
        <v>7.123823821411536E-16</v>
      </c>
      <c r="L8" s="3">
        <v>1454.93</v>
      </c>
      <c r="M8">
        <f t="shared" si="2"/>
        <v>1.4103894488722213E-15</v>
      </c>
      <c r="N8">
        <f t="shared" si="3"/>
        <v>560.59013131937115</v>
      </c>
      <c r="O8">
        <f t="shared" si="3"/>
        <v>734.87964624055462</v>
      </c>
      <c r="P8">
        <f t="shared" si="4"/>
        <v>854309.38979131239</v>
      </c>
      <c r="Q8">
        <f t="shared" si="5"/>
        <v>8.4344120676897118E-22</v>
      </c>
      <c r="T8">
        <f t="shared" si="6"/>
        <v>5.437602648816614E-20</v>
      </c>
      <c r="W8" s="11">
        <v>1.16925333459751</v>
      </c>
    </row>
    <row r="9" spans="1:23">
      <c r="A9">
        <v>94</v>
      </c>
      <c r="B9">
        <v>255.63399999999999</v>
      </c>
      <c r="C9">
        <v>288.29910000000001</v>
      </c>
      <c r="D9" s="4"/>
      <c r="F9" s="2"/>
      <c r="G9">
        <f t="shared" si="0"/>
        <v>1.22768107275287</v>
      </c>
      <c r="H9">
        <v>16.891999999999999</v>
      </c>
      <c r="I9">
        <v>2.7685383583473202</v>
      </c>
      <c r="J9">
        <v>2.89510553107776</v>
      </c>
      <c r="K9">
        <f t="shared" si="1"/>
        <v>7.1324255665435892E-16</v>
      </c>
      <c r="L9" s="3">
        <v>1106.0899999999999</v>
      </c>
      <c r="M9">
        <f t="shared" si="2"/>
        <v>1.0044357989897742E-15</v>
      </c>
      <c r="N9">
        <f t="shared" si="3"/>
        <v>586.8652012354637</v>
      </c>
      <c r="O9">
        <f t="shared" si="3"/>
        <v>785.42646556731415</v>
      </c>
      <c r="P9">
        <f t="shared" si="4"/>
        <v>961305.49723470467</v>
      </c>
      <c r="Q9">
        <f t="shared" si="5"/>
        <v>3.5676692727182403E-22</v>
      </c>
      <c r="T9">
        <f t="shared" si="6"/>
        <v>2.5849932295142106E-20</v>
      </c>
      <c r="W9" s="11">
        <v>1.1107906638458001</v>
      </c>
    </row>
    <row r="10" spans="1:23">
      <c r="A10">
        <v>24</v>
      </c>
      <c r="B10">
        <v>373.78059999999999</v>
      </c>
      <c r="C10">
        <v>514.83460000000002</v>
      </c>
      <c r="D10" s="4">
        <f>LOG10(A10)</f>
        <v>1.3802112417116059</v>
      </c>
      <c r="E10" s="4">
        <f t="shared" ref="E10:F15" si="7">LOG10(B10)</f>
        <v>2.5726167568298894</v>
      </c>
      <c r="F10" s="4">
        <f t="shared" si="7"/>
        <v>2.7116677264299476</v>
      </c>
      <c r="G10">
        <f t="shared" si="0"/>
        <v>1.1989043994567323</v>
      </c>
      <c r="H10">
        <v>15.808999999999999</v>
      </c>
      <c r="I10">
        <v>2.78868940236578</v>
      </c>
      <c r="J10">
        <v>2.92380581881859</v>
      </c>
      <c r="K10">
        <f t="shared" si="1"/>
        <v>7.1311711956018072E-16</v>
      </c>
      <c r="L10" s="3">
        <v>778.53399999999999</v>
      </c>
      <c r="M10">
        <f t="shared" si="2"/>
        <v>6.6165656730204632E-16</v>
      </c>
      <c r="N10">
        <f t="shared" si="3"/>
        <v>614.73706935024325</v>
      </c>
      <c r="O10">
        <f t="shared" si="3"/>
        <v>839.08473216472032</v>
      </c>
      <c r="P10">
        <f t="shared" si="4"/>
        <v>1081964.8521852661</v>
      </c>
      <c r="Q10">
        <f t="shared" si="5"/>
        <v>-6.3944467098254209E-23</v>
      </c>
      <c r="T10">
        <f t="shared" si="6"/>
        <v>-5.2156195791825581E-21</v>
      </c>
      <c r="W10" s="11">
        <v>1.05525112683278</v>
      </c>
    </row>
    <row r="11" spans="1:23">
      <c r="A11">
        <v>6</v>
      </c>
      <c r="B11">
        <v>1377.0944999999999</v>
      </c>
      <c r="C11">
        <v>2006.896</v>
      </c>
      <c r="D11" s="4">
        <f t="shared" ref="D11:D15" si="8">LOG10(A11)</f>
        <v>0.77815125038364363</v>
      </c>
      <c r="E11" s="4">
        <f t="shared" si="7"/>
        <v>3.1389637437575342</v>
      </c>
      <c r="F11" s="4">
        <f t="shared" si="7"/>
        <v>3.3025248673572438</v>
      </c>
      <c r="G11">
        <f t="shared" si="0"/>
        <v>1.1696773724418428</v>
      </c>
      <c r="H11">
        <v>14.780099999999999</v>
      </c>
      <c r="I11">
        <v>2.80911853124167</v>
      </c>
      <c r="J11">
        <v>2.9522099851894299</v>
      </c>
      <c r="K11">
        <f t="shared" si="1"/>
        <v>7.1176725101594825E-16</v>
      </c>
      <c r="L11" s="3">
        <v>885.46799999999996</v>
      </c>
      <c r="M11">
        <f t="shared" si="2"/>
        <v>7.0355959058090289E-16</v>
      </c>
      <c r="N11">
        <f t="shared" si="3"/>
        <v>644.34510151269694</v>
      </c>
      <c r="O11">
        <f t="shared" si="3"/>
        <v>895.79778693972185</v>
      </c>
      <c r="P11">
        <f t="shared" si="4"/>
        <v>1217634.2849295109</v>
      </c>
      <c r="Q11">
        <f t="shared" si="5"/>
        <v>-1.0348451977362372E-23</v>
      </c>
      <c r="T11">
        <f t="shared" si="6"/>
        <v>-9.5171058376849056E-22</v>
      </c>
      <c r="U11">
        <f>(T11+T12)*(H11-H12)/2</f>
        <v>-6.1456360922189565E-21</v>
      </c>
      <c r="V11">
        <f>T11*W11*2</f>
        <v>-1.9081579583778771E-21</v>
      </c>
      <c r="W11" s="11">
        <v>1.0024885668614401</v>
      </c>
    </row>
    <row r="12" spans="1:23">
      <c r="A12">
        <v>1.6</v>
      </c>
      <c r="B12">
        <v>2880.1759999999999</v>
      </c>
      <c r="C12">
        <v>1246.3689999999999</v>
      </c>
      <c r="D12" s="4">
        <f t="shared" si="8"/>
        <v>0.20411998265592479</v>
      </c>
      <c r="E12" s="4">
        <f t="shared" si="7"/>
        <v>3.4594190271666512</v>
      </c>
      <c r="F12" s="4">
        <f t="shared" si="7"/>
        <v>3.0956466385823669</v>
      </c>
      <c r="G12">
        <f t="shared" si="0"/>
        <v>1.1399640487494762</v>
      </c>
      <c r="H12">
        <v>13.8027</v>
      </c>
      <c r="I12">
        <v>2.8298428493093502</v>
      </c>
      <c r="J12">
        <v>2.98019263745898</v>
      </c>
      <c r="K12">
        <f t="shared" si="1"/>
        <v>7.0893648961692942E-16</v>
      </c>
      <c r="L12" s="3">
        <v>837.596</v>
      </c>
      <c r="M12">
        <f t="shared" si="2"/>
        <v>6.2151166994795245E-16</v>
      </c>
      <c r="N12">
        <f t="shared" si="3"/>
        <v>675.83837710581463</v>
      </c>
      <c r="O12">
        <f t="shared" si="3"/>
        <v>955.41628044877848</v>
      </c>
      <c r="P12">
        <f t="shared" si="4"/>
        <v>1369577.7809156002</v>
      </c>
      <c r="Q12">
        <f t="shared" si="5"/>
        <v>-1.1192236936186113E-22</v>
      </c>
      <c r="T12">
        <f t="shared" si="6"/>
        <v>-1.1623767403174338E-20</v>
      </c>
      <c r="U12">
        <f t="shared" ref="U12:U37" si="9">(T12+T13)*(H12-H13)/2</f>
        <v>-1.3427232452522902E-20</v>
      </c>
      <c r="V12">
        <f t="shared" ref="V12:V38" si="10">T12*W12*2</f>
        <v>-2.2140118378361513E-20</v>
      </c>
      <c r="W12" s="11">
        <v>0.95236413507015205</v>
      </c>
    </row>
    <row r="13" spans="1:23">
      <c r="A13">
        <v>0.5</v>
      </c>
      <c r="B13">
        <v>5404.0789999999997</v>
      </c>
      <c r="C13">
        <v>10160.558000000001</v>
      </c>
      <c r="D13" s="4">
        <f t="shared" si="8"/>
        <v>-0.3010299956639812</v>
      </c>
      <c r="E13" s="4">
        <f t="shared" si="7"/>
        <v>3.732721689168145</v>
      </c>
      <c r="F13" s="4">
        <f t="shared" si="7"/>
        <v>4.0069175592930222</v>
      </c>
      <c r="G13">
        <f t="shared" si="0"/>
        <v>1.10972025158662</v>
      </c>
      <c r="H13">
        <v>12.8742</v>
      </c>
      <c r="I13">
        <v>2.8508843139193898</v>
      </c>
      <c r="J13">
        <v>3.0076183308672699</v>
      </c>
      <c r="K13">
        <f t="shared" si="1"/>
        <v>7.0435114788619858E-16</v>
      </c>
      <c r="L13" s="3">
        <v>854.15</v>
      </c>
      <c r="M13">
        <f t="shared" si="2"/>
        <v>5.9116000082231287E-16</v>
      </c>
      <c r="N13">
        <f t="shared" si="3"/>
        <v>709.38877790701213</v>
      </c>
      <c r="O13">
        <f t="shared" si="3"/>
        <v>1017.6966170412943</v>
      </c>
      <c r="P13">
        <f t="shared" si="4"/>
        <v>1538938.842557699</v>
      </c>
      <c r="Q13">
        <f t="shared" si="5"/>
        <v>-1.4727513933260075E-22</v>
      </c>
      <c r="T13">
        <f t="shared" si="6"/>
        <v>-1.7298650372857769E-20</v>
      </c>
      <c r="U13">
        <f t="shared" si="9"/>
        <v>-1.9547786891208441E-20</v>
      </c>
      <c r="V13">
        <f t="shared" si="10"/>
        <v>-3.1301766867098548E-20</v>
      </c>
      <c r="W13" s="11">
        <v>0.90474592504083995</v>
      </c>
    </row>
    <row r="14" spans="1:23">
      <c r="A14">
        <v>0.2</v>
      </c>
      <c r="B14">
        <v>9675.6625000000004</v>
      </c>
      <c r="C14">
        <v>16346.7515</v>
      </c>
      <c r="D14" s="4">
        <f t="shared" si="8"/>
        <v>-0.69897000433601875</v>
      </c>
      <c r="E14" s="4">
        <f t="shared" si="7"/>
        <v>3.9856807111838513</v>
      </c>
      <c r="F14" s="4">
        <f t="shared" si="7"/>
        <v>4.2134314606173451</v>
      </c>
      <c r="G14">
        <f t="shared" si="0"/>
        <v>1.0788916198402232</v>
      </c>
      <c r="H14">
        <v>11.992000000000001</v>
      </c>
      <c r="I14">
        <v>2.8722708821808398</v>
      </c>
      <c r="J14">
        <v>3.0343391659139698</v>
      </c>
      <c r="K14">
        <f t="shared" si="1"/>
        <v>6.9772041431967191E-16</v>
      </c>
      <c r="L14" s="3">
        <v>844.35199999999998</v>
      </c>
      <c r="M14">
        <f t="shared" si="2"/>
        <v>5.4433442439976373E-16</v>
      </c>
      <c r="N14">
        <f t="shared" si="3"/>
        <v>745.1966299322994</v>
      </c>
      <c r="O14">
        <f t="shared" si="3"/>
        <v>1082.2788360689599</v>
      </c>
      <c r="P14">
        <f t="shared" si="4"/>
        <v>1726645.4962652391</v>
      </c>
      <c r="Q14">
        <f t="shared" si="5"/>
        <v>-2.030814813783585E-22</v>
      </c>
      <c r="T14">
        <f t="shared" si="6"/>
        <v>-2.7017348020269551E-20</v>
      </c>
      <c r="U14">
        <f t="shared" si="9"/>
        <v>-2.8273701003112456E-20</v>
      </c>
      <c r="V14">
        <f t="shared" si="10"/>
        <v>-4.6443287332666579E-20</v>
      </c>
      <c r="W14" s="11">
        <v>0.85950862567678499</v>
      </c>
    </row>
    <row r="15" spans="1:23">
      <c r="A15">
        <v>0.1</v>
      </c>
      <c r="B15">
        <v>6439.4016670000001</v>
      </c>
      <c r="C15">
        <v>4127.6750000000002</v>
      </c>
      <c r="D15" s="4">
        <f t="shared" si="8"/>
        <v>-1</v>
      </c>
      <c r="E15" s="4">
        <f t="shared" si="7"/>
        <v>3.8088455156839895</v>
      </c>
      <c r="F15" s="4">
        <f t="shared" si="7"/>
        <v>3.6157054949992049</v>
      </c>
      <c r="G15">
        <f t="shared" si="0"/>
        <v>1.0474306401555422</v>
      </c>
      <c r="H15">
        <v>11.154</v>
      </c>
      <c r="I15">
        <v>2.8940244857067499</v>
      </c>
      <c r="J15">
        <v>3.0601758194661199</v>
      </c>
      <c r="K15">
        <f t="shared" si="1"/>
        <v>6.8874285080599665E-16</v>
      </c>
      <c r="L15" s="3">
        <v>817.19500000000005</v>
      </c>
      <c r="M15">
        <f t="shared" si="2"/>
        <v>4.9001230404543682E-16</v>
      </c>
      <c r="N15">
        <f t="shared" si="3"/>
        <v>783.47381410632681</v>
      </c>
      <c r="O15">
        <f t="shared" si="3"/>
        <v>1148.6185332852722</v>
      </c>
      <c r="P15">
        <f t="shared" si="4"/>
        <v>1933155.7523967251</v>
      </c>
      <c r="Q15">
        <f t="shared" si="5"/>
        <v>-2.6815334813679654E-22</v>
      </c>
      <c r="T15">
        <f t="shared" si="6"/>
        <v>-4.0461651987158672E-20</v>
      </c>
      <c r="U15">
        <f t="shared" si="9"/>
        <v>-3.6032543235675006E-20</v>
      </c>
      <c r="V15">
        <f t="shared" si="10"/>
        <v>-6.6076563655737931E-20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2.91617807427144</v>
      </c>
      <c r="J16">
        <v>3.0849340980202702</v>
      </c>
      <c r="K16">
        <f t="shared" si="1"/>
        <v>6.7710567866375833E-16</v>
      </c>
      <c r="L16" s="3">
        <v>835.21600000000001</v>
      </c>
      <c r="M16">
        <f t="shared" si="2"/>
        <v>4.6507303894934863E-16</v>
      </c>
      <c r="N16">
        <f t="shared" si="3"/>
        <v>824.47610661147041</v>
      </c>
      <c r="O16">
        <f t="shared" si="3"/>
        <v>1216.0014646052655</v>
      </c>
      <c r="P16">
        <f t="shared" si="4"/>
        <v>2158420.4122953592</v>
      </c>
      <c r="Q16">
        <f t="shared" si="5"/>
        <v>-2.9212540543494135E-22</v>
      </c>
      <c r="T16">
        <f t="shared" si="6"/>
        <v>-5.0061004050211124E-20</v>
      </c>
      <c r="U16">
        <f t="shared" si="9"/>
        <v>-4.5776081972772921E-20</v>
      </c>
      <c r="V16">
        <f t="shared" si="10"/>
        <v>-7.7665295385706574E-20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2.9387672502452298</v>
      </c>
      <c r="J17">
        <v>3.10838781626037</v>
      </c>
      <c r="K17">
        <f t="shared" si="1"/>
        <v>6.6249280397548083E-16</v>
      </c>
      <c r="L17" s="3">
        <v>782.93499999999904</v>
      </c>
      <c r="M17">
        <f t="shared" si="2"/>
        <v>4.0412810747575231E-16</v>
      </c>
      <c r="N17">
        <f t="shared" si="3"/>
        <v>868.49485546643803</v>
      </c>
      <c r="O17">
        <f t="shared" si="3"/>
        <v>1283.4761895685856</v>
      </c>
      <c r="P17">
        <f t="shared" si="4"/>
        <v>2401594.4431611649</v>
      </c>
      <c r="Q17">
        <f t="shared" si="5"/>
        <v>-3.6426619995674871E-22</v>
      </c>
      <c r="T17">
        <f t="shared" si="6"/>
        <v>-7.0988504022490628E-20</v>
      </c>
      <c r="U17">
        <f t="shared" si="9"/>
        <v>-4.6872204189325494E-20</v>
      </c>
      <c r="V17">
        <f t="shared" si="10"/>
        <v>-1.0462586713170933E-19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2.961830485178</v>
      </c>
      <c r="J18">
        <v>3.1302717498282999</v>
      </c>
      <c r="K18">
        <f t="shared" si="1"/>
        <v>6.4459429331026981E-16</v>
      </c>
      <c r="L18" s="3">
        <v>961.75900000000001</v>
      </c>
      <c r="M18">
        <f t="shared" si="2"/>
        <v>4.5928362913758982E-16</v>
      </c>
      <c r="N18">
        <f t="shared" si="3"/>
        <v>915.86293861569527</v>
      </c>
      <c r="O18">
        <f t="shared" si="3"/>
        <v>1349.8072293669147</v>
      </c>
      <c r="P18">
        <f t="shared" si="4"/>
        <v>2660784.4787809635</v>
      </c>
      <c r="Q18">
        <f t="shared" si="5"/>
        <v>-2.6806410569057397E-22</v>
      </c>
      <c r="T18">
        <f t="shared" si="6"/>
        <v>-5.9485696562972925E-20</v>
      </c>
      <c r="U18">
        <f t="shared" si="9"/>
        <v>-3.5925262441057453E-20</v>
      </c>
      <c r="V18">
        <f t="shared" si="10"/>
        <v>-8.3288914389748182E-20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2.9854140465117101</v>
      </c>
      <c r="J19">
        <v>3.1502766714170001</v>
      </c>
      <c r="K19">
        <f t="shared" si="1"/>
        <v>6.231149601669259E-16</v>
      </c>
      <c r="L19" s="3">
        <v>1137.76</v>
      </c>
      <c r="M19">
        <f t="shared" si="2"/>
        <v>5.0158226018737305E-16</v>
      </c>
      <c r="N19">
        <f t="shared" si="3"/>
        <v>966.97232916834514</v>
      </c>
      <c r="O19">
        <f t="shared" si="3"/>
        <v>1413.4377017534102</v>
      </c>
      <c r="P19">
        <f t="shared" si="4"/>
        <v>2932841.6221152167</v>
      </c>
      <c r="Q19">
        <f t="shared" si="5"/>
        <v>-1.809175123289478E-22</v>
      </c>
      <c r="T19">
        <f t="shared" si="6"/>
        <v>-4.5777459231389439E-20</v>
      </c>
      <c r="U19">
        <f t="shared" si="9"/>
        <v>-3.9199459626009813E-20</v>
      </c>
      <c r="V19">
        <f t="shared" si="10"/>
        <v>-6.0890555796202186E-20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3.0095691367894601</v>
      </c>
      <c r="J20">
        <v>3.1680336603661301</v>
      </c>
      <c r="K20">
        <f t="shared" si="1"/>
        <v>5.977922926907923E-16</v>
      </c>
      <c r="L20" s="3">
        <v>1055.78</v>
      </c>
      <c r="M20">
        <f t="shared" si="2"/>
        <v>4.2863741957249687E-16</v>
      </c>
      <c r="N20">
        <f t="shared" si="3"/>
        <v>1022.2782875430157</v>
      </c>
      <c r="O20">
        <f t="shared" si="3"/>
        <v>1472.4266196977198</v>
      </c>
      <c r="P20">
        <f t="shared" si="4"/>
        <v>3213093.0475763343</v>
      </c>
      <c r="Q20">
        <f t="shared" si="5"/>
        <v>-2.5999747374508237E-22</v>
      </c>
      <c r="T20">
        <f t="shared" si="6"/>
        <v>-7.5126432033831143E-20</v>
      </c>
      <c r="U20">
        <f t="shared" si="9"/>
        <v>-3.9248905007118126E-20</v>
      </c>
      <c r="V20">
        <f t="shared" si="10"/>
        <v>-9.4932435060414226E-20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3.03435645021783</v>
      </c>
      <c r="J21">
        <v>3.1831011923553101</v>
      </c>
      <c r="K21">
        <f t="shared" si="1"/>
        <v>5.6841306519443907E-16</v>
      </c>
      <c r="L21" s="3">
        <v>1258.01</v>
      </c>
      <c r="M21">
        <f t="shared" si="2"/>
        <v>4.6908003922775883E-16</v>
      </c>
      <c r="N21">
        <f t="shared" si="3"/>
        <v>1082.3219100873816</v>
      </c>
      <c r="O21">
        <f t="shared" si="3"/>
        <v>1524.4079055729308</v>
      </c>
      <c r="P21">
        <f t="shared" si="4"/>
        <v>3495240.1796284476</v>
      </c>
      <c r="Q21">
        <f t="shared" si="5"/>
        <v>-1.5821435380927555E-22</v>
      </c>
      <c r="R21">
        <f t="shared" ref="R21:R26" si="11">(Q21+Q22)*(H21-H22)/2</f>
        <v>-6.2100145319728885E-23</v>
      </c>
      <c r="T21">
        <f t="shared" si="6"/>
        <v>-5.2300940477185199E-20</v>
      </c>
      <c r="U21">
        <f t="shared" si="9"/>
        <v>-2.1295106804397695E-20</v>
      </c>
      <c r="V21">
        <f t="shared" si="10"/>
        <v>-6.2784864246905275E-20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3.0598460403215202</v>
      </c>
      <c r="J22">
        <v>3.1949424433935598</v>
      </c>
      <c r="K22">
        <f t="shared" si="1"/>
        <v>5.3483962457308307E-16</v>
      </c>
      <c r="L22" s="3">
        <v>1471.05</v>
      </c>
      <c r="M22">
        <f t="shared" si="2"/>
        <v>5.0223684046056158E-16</v>
      </c>
      <c r="N22">
        <f t="shared" si="3"/>
        <v>1147.7466671360901</v>
      </c>
      <c r="O22">
        <f t="shared" si="3"/>
        <v>1566.5434439392061</v>
      </c>
      <c r="P22">
        <f t="shared" si="4"/>
        <v>3771380.7736709113</v>
      </c>
      <c r="Q22">
        <f t="shared" si="5"/>
        <v>-5.4014022937004208E-23</v>
      </c>
      <c r="R22">
        <f t="shared" si="11"/>
        <v>-9.2843579795855764E-24</v>
      </c>
      <c r="T22">
        <f t="shared" si="6"/>
        <v>-2.0475474561254042E-20</v>
      </c>
      <c r="U22">
        <f t="shared" si="9"/>
        <v>-3.1925029400671894E-21</v>
      </c>
      <c r="V22">
        <f t="shared" si="10"/>
        <v>-2.3350868657786953E-20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3.0861201705938401</v>
      </c>
      <c r="J23">
        <v>3.20290751990425</v>
      </c>
      <c r="K23">
        <f t="shared" si="1"/>
        <v>4.9705204137231258E-16</v>
      </c>
      <c r="L23" s="3">
        <v>1633.8</v>
      </c>
      <c r="M23">
        <f t="shared" si="2"/>
        <v>5.0897122928920856E-16</v>
      </c>
      <c r="N23">
        <f t="shared" si="3"/>
        <v>1219.3269436957971</v>
      </c>
      <c r="O23">
        <f t="shared" si="3"/>
        <v>1595.5393516607608</v>
      </c>
      <c r="P23">
        <f t="shared" si="4"/>
        <v>4032504.0183205744</v>
      </c>
      <c r="Q23">
        <f t="shared" si="5"/>
        <v>2.0614648954755195E-23</v>
      </c>
      <c r="R23">
        <f t="shared" si="11"/>
        <v>-1.3518284763473458E-23</v>
      </c>
      <c r="T23">
        <f t="shared" si="6"/>
        <v>8.9908248020368657E-21</v>
      </c>
      <c r="U23">
        <f t="shared" si="9"/>
        <v>-7.1895660028289891E-21</v>
      </c>
      <c r="V23">
        <f t="shared" si="10"/>
        <v>9.7407456567058356E-21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3.11328113291479</v>
      </c>
      <c r="J24">
        <v>3.2067039675957498</v>
      </c>
      <c r="K24">
        <f t="shared" si="1"/>
        <v>4.557148625638697E-16</v>
      </c>
      <c r="L24" s="3">
        <v>1469.48</v>
      </c>
      <c r="M24">
        <f t="shared" si="2"/>
        <v>4.1605706852260501E-16</v>
      </c>
      <c r="N24">
        <f t="shared" si="3"/>
        <v>1298.0192490740862</v>
      </c>
      <c r="O24">
        <f t="shared" si="3"/>
        <v>1609.5481291023211</v>
      </c>
      <c r="P24">
        <f t="shared" si="4"/>
        <v>4275499.1508636372</v>
      </c>
      <c r="Q24">
        <f t="shared" si="5"/>
        <v>-7.1803791706041524E-23</v>
      </c>
      <c r="R24">
        <f t="shared" si="11"/>
        <v>-4.9436224258308106E-23</v>
      </c>
      <c r="T24">
        <f t="shared" si="6"/>
        <v>-3.6215263913796285E-20</v>
      </c>
      <c r="U24">
        <f t="shared" si="9"/>
        <v>-2.7574050400743016E-20</v>
      </c>
      <c r="V24">
        <f t="shared" si="10"/>
        <v>-3.7274165285894614E-20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3.14174795776899</v>
      </c>
      <c r="J25">
        <v>3.20673575134738</v>
      </c>
      <c r="K25">
        <f t="shared" si="1"/>
        <v>4.1190147611722409E-16</v>
      </c>
      <c r="L25" s="3">
        <v>1355.81</v>
      </c>
      <c r="M25">
        <f t="shared" si="2"/>
        <v>3.4694164215633366E-16</v>
      </c>
      <c r="N25">
        <f t="shared" si="3"/>
        <v>1385.9512604393699</v>
      </c>
      <c r="O25">
        <f t="shared" si="3"/>
        <v>1609.6659278589818</v>
      </c>
      <c r="P25">
        <f t="shared" si="4"/>
        <v>4511885.2956235949</v>
      </c>
      <c r="Q25">
        <f t="shared" si="5"/>
        <v>-1.2332636127721513E-22</v>
      </c>
      <c r="R25">
        <f t="shared" si="11"/>
        <v>-1.0486018303185715E-23</v>
      </c>
      <c r="T25">
        <f t="shared" si="6"/>
        <v>-7.2622511498648921E-20</v>
      </c>
      <c r="U25">
        <f t="shared" si="9"/>
        <v>-4.2550196227074382E-21</v>
      </c>
      <c r="V25">
        <f t="shared" si="10"/>
        <v>-7.1008631030103977E-20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3.1706953647032301</v>
      </c>
      <c r="J26">
        <v>3.2037132873742298</v>
      </c>
      <c r="K26">
        <f t="shared" si="1"/>
        <v>3.686559297410923E-16</v>
      </c>
      <c r="L26" s="3">
        <v>1770.25</v>
      </c>
      <c r="M26">
        <f t="shared" si="2"/>
        <v>4.0826536611233191E-16</v>
      </c>
      <c r="N26">
        <f t="shared" si="3"/>
        <v>1481.4785394091921</v>
      </c>
      <c r="O26">
        <f t="shared" si="3"/>
        <v>1598.5023805438489</v>
      </c>
      <c r="P26">
        <f t="shared" si="4"/>
        <v>4749988.5233343448</v>
      </c>
      <c r="Q26">
        <f t="shared" si="5"/>
        <v>7.8705006795573768E-23</v>
      </c>
      <c r="R26">
        <f t="shared" si="11"/>
        <v>7.9870160771969444E-23</v>
      </c>
      <c r="T26">
        <f t="shared" si="6"/>
        <v>5.4516045019042792E-20</v>
      </c>
      <c r="U26">
        <f t="shared" si="9"/>
        <v>6.3721138662232677E-20</v>
      </c>
      <c r="V26">
        <f t="shared" si="10"/>
        <v>5.0639314869081539E-20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3.2011989940737999</v>
      </c>
      <c r="J27">
        <v>3.1985086402009602</v>
      </c>
      <c r="K27">
        <f t="shared" si="1"/>
        <v>3.2605473302414027E-16</v>
      </c>
      <c r="L27" s="3">
        <v>2224.35</v>
      </c>
      <c r="M27">
        <f t="shared" si="2"/>
        <v>4.5918214542543802E-16</v>
      </c>
      <c r="N27">
        <f t="shared" si="3"/>
        <v>1589.2747887511923</v>
      </c>
      <c r="O27">
        <f t="shared" si="3"/>
        <v>1579.460030464129</v>
      </c>
      <c r="P27">
        <f t="shared" si="4"/>
        <v>5020488.3419938944</v>
      </c>
      <c r="Q27">
        <f t="shared" si="5"/>
        <v>2.7627348552429031E-22</v>
      </c>
      <c r="R27">
        <f>(Q27+Q28)*(H27-H28)/2</f>
        <v>1.0144982806989765E-22</v>
      </c>
      <c r="T27">
        <f t="shared" si="6"/>
        <v>2.2868901570199119E-19</v>
      </c>
      <c r="U27">
        <f t="shared" si="9"/>
        <v>9.1578380602758463E-20</v>
      </c>
      <c r="V27">
        <f t="shared" si="10"/>
        <v>2.0180521671914054E-19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3.23347735132876</v>
      </c>
      <c r="J28">
        <v>3.1923849640180002</v>
      </c>
      <c r="K28">
        <f t="shared" si="1"/>
        <v>2.8548939960832261E-16</v>
      </c>
      <c r="L28" s="3">
        <v>2051.31</v>
      </c>
      <c r="M28">
        <f t="shared" si="2"/>
        <v>3.7604197108124691E-16</v>
      </c>
      <c r="N28">
        <f t="shared" si="3"/>
        <v>1711.8958981602559</v>
      </c>
      <c r="O28">
        <f t="shared" si="3"/>
        <v>1557.3454703119264</v>
      </c>
      <c r="P28">
        <f t="shared" si="4"/>
        <v>5355912.4800389847</v>
      </c>
      <c r="Q28">
        <f t="shared" si="5"/>
        <v>1.9558617991709446E-22</v>
      </c>
      <c r="R28">
        <f t="shared" ref="R28:R37" si="12">(Q28+Q29)*(H28-H29)/2</f>
        <v>1.2706262930848426E-22</v>
      </c>
      <c r="T28">
        <f t="shared" si="6"/>
        <v>1.9725694058990893E-19</v>
      </c>
      <c r="U28">
        <f t="shared" si="9"/>
        <v>1.4970502927967899E-19</v>
      </c>
      <c r="V28">
        <f t="shared" si="10"/>
        <v>1.6536476581456042E-19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3.2678044708831502</v>
      </c>
      <c r="J29">
        <v>3.1872930291965398</v>
      </c>
      <c r="K29">
        <f t="shared" si="1"/>
        <v>2.4823609352927857E-16</v>
      </c>
      <c r="L29" s="3">
        <v>2713.46</v>
      </c>
      <c r="M29">
        <f t="shared" si="2"/>
        <v>4.3761814698890583E-16</v>
      </c>
      <c r="N29">
        <f t="shared" si="3"/>
        <v>1852.697309731245</v>
      </c>
      <c r="O29">
        <f t="shared" si="3"/>
        <v>1539.1928213731783</v>
      </c>
      <c r="P29">
        <f t="shared" si="4"/>
        <v>5801601.862852117</v>
      </c>
      <c r="Q29">
        <f t="shared" si="5"/>
        <v>4.2423152402673107E-22</v>
      </c>
      <c r="R29">
        <f t="shared" si="12"/>
        <v>2.2934570257050892E-22</v>
      </c>
      <c r="T29">
        <f t="shared" si="6"/>
        <v>5.3301149492072006E-19</v>
      </c>
      <c r="U29">
        <f t="shared" si="9"/>
        <v>3.3891306279613187E-19</v>
      </c>
      <c r="V29">
        <f t="shared" si="10"/>
        <v>4.2449332545026709E-19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3.3045315691753698</v>
      </c>
      <c r="J30">
        <v>3.1862675224888002</v>
      </c>
      <c r="K30">
        <f t="shared" si="1"/>
        <v>2.1545604033183323E-16</v>
      </c>
      <c r="L30" s="3">
        <v>3845.17</v>
      </c>
      <c r="M30">
        <f t="shared" si="2"/>
        <v>5.3951894191323188E-16</v>
      </c>
      <c r="N30">
        <f t="shared" si="3"/>
        <v>2016.1905236636906</v>
      </c>
      <c r="O30">
        <f t="shared" si="3"/>
        <v>1535.5625877839764</v>
      </c>
      <c r="P30">
        <f t="shared" si="4"/>
        <v>6422976.6887130886</v>
      </c>
      <c r="Q30">
        <f t="shared" si="5"/>
        <v>7.5190028402716028E-22</v>
      </c>
      <c r="R30">
        <f t="shared" si="12"/>
        <v>2.6299075302402247E-22</v>
      </c>
      <c r="T30">
        <f t="shared" si="6"/>
        <v>1.2050042117261096E-18</v>
      </c>
      <c r="U30">
        <f t="shared" si="9"/>
        <v>4.8195185228741342E-19</v>
      </c>
      <c r="V30">
        <f t="shared" si="10"/>
        <v>9.1168846382792215E-19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3.3441206721426799</v>
      </c>
      <c r="J31">
        <v>3.1941131029449399</v>
      </c>
      <c r="K31">
        <f t="shared" si="1"/>
        <v>1.8828328441496922E-16</v>
      </c>
      <c r="L31" s="3">
        <v>3866.74</v>
      </c>
      <c r="M31">
        <f t="shared" si="2"/>
        <v>4.6563287338685115E-16</v>
      </c>
      <c r="N31">
        <f t="shared" si="3"/>
        <v>2208.6183297685443</v>
      </c>
      <c r="O31">
        <f t="shared" si="3"/>
        <v>1563.5547848742092</v>
      </c>
      <c r="P31">
        <f t="shared" si="4"/>
        <v>7322698.4918926284</v>
      </c>
      <c r="Q31">
        <f t="shared" si="5"/>
        <v>6.6967135394052993E-22</v>
      </c>
      <c r="R31">
        <f t="shared" si="12"/>
        <v>3.5913254335957428E-22</v>
      </c>
      <c r="T31">
        <f t="shared" si="6"/>
        <v>1.4001409357734247E-18</v>
      </c>
      <c r="U31">
        <f t="shared" si="9"/>
        <v>9.170569463821172E-19</v>
      </c>
      <c r="V31">
        <f t="shared" si="10"/>
        <v>1.0063597336362747E-18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3.38719927548112</v>
      </c>
      <c r="J32">
        <v>3.2186567584705301</v>
      </c>
      <c r="K32">
        <f t="shared" si="1"/>
        <v>1.6810057806716188E-16</v>
      </c>
      <c r="L32" s="3">
        <v>6984.41</v>
      </c>
      <c r="M32">
        <f t="shared" si="2"/>
        <v>7.0964667769813949E-16</v>
      </c>
      <c r="N32">
        <f t="shared" si="3"/>
        <v>2438.9296614911814</v>
      </c>
      <c r="O32">
        <f t="shared" si="3"/>
        <v>1654.4618545476833</v>
      </c>
      <c r="P32">
        <f t="shared" si="4"/>
        <v>8685621.921854848</v>
      </c>
      <c r="Q32">
        <f t="shared" si="5"/>
        <v>1.3825146081141786E-21</v>
      </c>
      <c r="R32">
        <f t="shared" si="12"/>
        <v>3.7880539075319346E-22</v>
      </c>
      <c r="T32">
        <f t="shared" si="6"/>
        <v>3.8401844721243832E-18</v>
      </c>
      <c r="U32">
        <f t="shared" si="9"/>
        <v>1.1959659986540462E-18</v>
      </c>
      <c r="V32">
        <f t="shared" si="10"/>
        <v>2.6221479311554045E-18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3.4346543273070198</v>
      </c>
      <c r="J33">
        <v>3.2731844467331701</v>
      </c>
      <c r="K33">
        <f t="shared" si="1"/>
        <v>1.573112164423726E-16</v>
      </c>
      <c r="L33" s="3">
        <v>5780.11</v>
      </c>
      <c r="M33">
        <f t="shared" si="2"/>
        <v>4.8474277650964573E-16</v>
      </c>
      <c r="N33">
        <f t="shared" si="3"/>
        <v>2720.5350612645329</v>
      </c>
      <c r="O33">
        <f t="shared" si="3"/>
        <v>1875.7909954180184</v>
      </c>
      <c r="P33">
        <f t="shared" si="4"/>
        <v>10919902.878060937</v>
      </c>
      <c r="Q33">
        <f t="shared" si="5"/>
        <v>9.1327563887487353E-22</v>
      </c>
      <c r="R33">
        <f t="shared" si="12"/>
        <v>5.0105914617418387E-22</v>
      </c>
      <c r="T33">
        <f t="shared" si="6"/>
        <v>3.4080943075971133E-18</v>
      </c>
      <c r="U33">
        <f t="shared" si="9"/>
        <v>2.3703033428231557E-18</v>
      </c>
      <c r="V33">
        <f t="shared" si="10"/>
        <v>2.2107534408420775E-18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3.4897177261519201</v>
      </c>
      <c r="J34">
        <v>3.3796946452944399</v>
      </c>
      <c r="K34">
        <f t="shared" si="1"/>
        <v>1.597963940033012E-16</v>
      </c>
      <c r="L34" s="3">
        <v>12783.8</v>
      </c>
      <c r="M34">
        <f t="shared" si="2"/>
        <v>8.5218188286925192E-16</v>
      </c>
      <c r="N34">
        <f t="shared" si="3"/>
        <v>3088.2875180725655</v>
      </c>
      <c r="O34">
        <f t="shared" si="3"/>
        <v>2397.1468799376298</v>
      </c>
      <c r="P34">
        <f t="shared" si="4"/>
        <v>15283832.95827752</v>
      </c>
      <c r="Q34">
        <f t="shared" si="5"/>
        <v>2.2183440247137754E-21</v>
      </c>
      <c r="R34">
        <f t="shared" si="12"/>
        <v>6.7615564067978888E-22</v>
      </c>
      <c r="T34">
        <f t="shared" si="6"/>
        <v>1.1406301585047608E-17</v>
      </c>
      <c r="U34">
        <f t="shared" si="9"/>
        <v>4.3255873280984052E-18</v>
      </c>
      <c r="V34">
        <f t="shared" si="10"/>
        <v>7.0290585305894807E-18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3.5536759419718602</v>
      </c>
      <c r="J35">
        <v>3.54867714797928</v>
      </c>
      <c r="K35">
        <f t="shared" si="1"/>
        <v>1.7875394937131089E-16</v>
      </c>
      <c r="L35" s="3">
        <v>15569.9</v>
      </c>
      <c r="M35">
        <f t="shared" si="2"/>
        <v>7.867999454072665E-16</v>
      </c>
      <c r="N35">
        <f t="shared" si="3"/>
        <v>3578.2933552401305</v>
      </c>
      <c r="O35">
        <f t="shared" si="3"/>
        <v>3537.3427928693259</v>
      </c>
      <c r="P35">
        <f t="shared" si="4"/>
        <v>25316977.370420232</v>
      </c>
      <c r="Q35">
        <f t="shared" si="5"/>
        <v>2.2893602464848014E-21</v>
      </c>
      <c r="R35">
        <f t="shared" si="12"/>
        <v>7.4907141962799219E-22</v>
      </c>
      <c r="T35">
        <f t="shared" si="6"/>
        <v>1.7430947268941657E-17</v>
      </c>
      <c r="U35">
        <f t="shared" si="9"/>
        <v>8.401286060220932E-18</v>
      </c>
      <c r="V35">
        <f t="shared" si="10"/>
        <v>1.0204621531163577E-17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3.6333724173295798</v>
      </c>
      <c r="J36">
        <v>3.7900467865645702</v>
      </c>
      <c r="K36">
        <f t="shared" si="1"/>
        <v>2.1680793807147092E-16</v>
      </c>
      <c r="L36" s="3">
        <v>26011.1</v>
      </c>
      <c r="M36">
        <f t="shared" si="2"/>
        <v>9.1450716263560249E-16</v>
      </c>
      <c r="N36">
        <f t="shared" si="3"/>
        <v>4299.0492192857801</v>
      </c>
      <c r="O36">
        <f t="shared" si="3"/>
        <v>6166.6143124763421</v>
      </c>
      <c r="P36">
        <f t="shared" si="4"/>
        <v>56508956.268679753</v>
      </c>
      <c r="Q36">
        <f t="shared" si="5"/>
        <v>2.9489014292354431E-21</v>
      </c>
      <c r="R36">
        <f t="shared" si="12"/>
        <v>8.710315384108533E-22</v>
      </c>
      <c r="T36">
        <f t="shared" si="6"/>
        <v>4.1319304900435709E-17</v>
      </c>
      <c r="U36">
        <f t="shared" si="9"/>
        <v>2.2991871535733164E-17</v>
      </c>
      <c r="V36">
        <f t="shared" si="10"/>
        <v>2.2980132254838261E-17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3.7425708781267</v>
      </c>
      <c r="J37">
        <v>4.0593674450476902</v>
      </c>
      <c r="K37">
        <f t="shared" si="1"/>
        <v>2.3609088754923285E-16</v>
      </c>
      <c r="L37" s="3">
        <v>47582.9</v>
      </c>
      <c r="M37">
        <f t="shared" si="2"/>
        <v>9.7985697158169773E-16</v>
      </c>
      <c r="N37">
        <f t="shared" si="3"/>
        <v>5528.0361974662155</v>
      </c>
      <c r="O37">
        <f t="shared" si="3"/>
        <v>11464.825396947988</v>
      </c>
      <c r="P37">
        <f t="shared" si="4"/>
        <v>162001405.58300033</v>
      </c>
      <c r="Q37">
        <f t="shared" si="5"/>
        <v>3.4806805037092735E-21</v>
      </c>
      <c r="R37">
        <f t="shared" si="12"/>
        <v>2.6402704276706302E-21</v>
      </c>
      <c r="T37">
        <f t="shared" si="6"/>
        <v>1.283968480880539E-16</v>
      </c>
      <c r="U37">
        <f t="shared" si="9"/>
        <v>3.2822328303429351E-16</v>
      </c>
      <c r="V37">
        <f t="shared" si="10"/>
        <v>6.7838694752121387E-17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3.9431249994836701</v>
      </c>
      <c r="J38">
        <v>3.8632328736535801</v>
      </c>
      <c r="K38">
        <f t="shared" si="1"/>
        <v>4.9234372938858731E-17</v>
      </c>
      <c r="L38" s="3">
        <v>230319</v>
      </c>
      <c r="M38">
        <f t="shared" si="2"/>
        <v>1.5536933381958161E-15</v>
      </c>
      <c r="N38">
        <f t="shared" si="3"/>
        <v>8772.5327755764392</v>
      </c>
      <c r="O38">
        <f t="shared" si="3"/>
        <v>7298.4875857631077</v>
      </c>
      <c r="P38">
        <f t="shared" si="4"/>
        <v>130225252.33810106</v>
      </c>
      <c r="Q38">
        <f t="shared" si="5"/>
        <v>1.702054189368354E-20</v>
      </c>
      <c r="R38" s="6">
        <f>SUM(R26:R37)</f>
        <v>6.9762451804210988E-21</v>
      </c>
      <c r="T38">
        <f t="shared" si="6"/>
        <v>2.4201975879088211E-15</v>
      </c>
      <c r="V38">
        <f t="shared" si="10"/>
        <v>1.2147797620699346E-15</v>
      </c>
      <c r="W38" s="11">
        <v>0.25096706321395201</v>
      </c>
    </row>
    <row r="39" spans="4:23">
      <c r="U39">
        <f>SUM(U26:U38)</f>
        <v>3.6955122370983356E-16</v>
      </c>
      <c r="V39">
        <f>SUM(V26:V38)</f>
        <v>1.330425521330962E-15</v>
      </c>
    </row>
  </sheetData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3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t="s">
        <v>42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13.67638</v>
      </c>
      <c r="C3">
        <v>4.4669990000000004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2.2648330000000001E-2</v>
      </c>
      <c r="C4">
        <v>15.480409999999999</v>
      </c>
      <c r="D4" s="4"/>
      <c r="E4" s="1"/>
      <c r="F4" s="2"/>
      <c r="G4">
        <f>LOG10(H4)</f>
        <v>1.3659482428254754</v>
      </c>
      <c r="H4">
        <v>23.224599999999999</v>
      </c>
      <c r="I4">
        <v>3.0682918183929302</v>
      </c>
      <c r="J4">
        <v>3.19784302790621</v>
      </c>
      <c r="K4">
        <f>10^J4*1.38*10^-23*310*4*PI()*H4</f>
        <v>1.9689827664646952E-15</v>
      </c>
      <c r="L4" s="3">
        <v>1528.59</v>
      </c>
      <c r="M4">
        <f>L4*1.38*10^-23*310*4*PI()*H4</f>
        <v>1.908490054922156E-15</v>
      </c>
      <c r="N4">
        <f>10^I4</f>
        <v>1170.2854846325893</v>
      </c>
      <c r="O4">
        <f>10^J4</f>
        <v>1577.0411583900193</v>
      </c>
      <c r="P4">
        <f>N4^2+O4^2</f>
        <v>3856626.9307978684</v>
      </c>
      <c r="Q4">
        <f>O4/2/PI()/H4/P4*(M4-K4)/2/PI()</f>
        <v>-2.6979287158697394E-23</v>
      </c>
      <c r="T4">
        <f>(M4-K4)/(2*PI()*H4)^2</f>
        <v>-2.8408403608459219E-21</v>
      </c>
      <c r="W4" s="11">
        <v>1.4355363774452501</v>
      </c>
    </row>
    <row r="5" spans="1:23">
      <c r="A5">
        <v>12000</v>
      </c>
      <c r="B5">
        <v>13.87003</v>
      </c>
      <c r="C5">
        <v>37.370190000000001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3.0932268883638501</v>
      </c>
      <c r="J5">
        <v>3.2297380683791501</v>
      </c>
      <c r="K5">
        <f t="shared" ref="K5:K38" si="1">10^J5*1.38*10^-23*310*4*PI()*H5</f>
        <v>1.9913196307735012E-15</v>
      </c>
      <c r="L5" s="3">
        <v>1400.78</v>
      </c>
      <c r="M5">
        <f t="shared" ref="M5:M38" si="2">L5*1.38*10^-23*310*4*PI()*H5</f>
        <v>1.6435118474931746E-15</v>
      </c>
      <c r="N5">
        <f t="shared" ref="N5:O38" si="3">10^I5</f>
        <v>1239.4439398227696</v>
      </c>
      <c r="O5">
        <f t="shared" si="3"/>
        <v>1697.2197168213534</v>
      </c>
      <c r="P5">
        <f t="shared" ref="P5:P38" si="4">N5^2+O5^2</f>
        <v>4416776.0471305437</v>
      </c>
      <c r="Q5">
        <f t="shared" ref="Q5:Q38" si="5">O5/2/PI()/H5/P5*(M5-K5)/2/PI()</f>
        <v>-1.5511721071805382E-22</v>
      </c>
      <c r="T5">
        <f t="shared" ref="T5:T37" si="6">(M5-K5)/(2*PI()*H5)^2</f>
        <v>-1.8495881521019103E-20</v>
      </c>
      <c r="W5" s="11">
        <v>1.36375955363524</v>
      </c>
    </row>
    <row r="6" spans="1:23">
      <c r="A6">
        <v>4800</v>
      </c>
      <c r="B6">
        <v>31.052299999999999</v>
      </c>
      <c r="C6">
        <v>55.32264</v>
      </c>
      <c r="D6" s="4"/>
      <c r="E6" s="1"/>
      <c r="F6" s="2"/>
      <c r="G6">
        <f t="shared" si="0"/>
        <v>1.3116542796855051</v>
      </c>
      <c r="H6">
        <v>20.4953</v>
      </c>
      <c r="I6">
        <v>3.11839976462216</v>
      </c>
      <c r="J6">
        <v>3.2618235065375401</v>
      </c>
      <c r="K6">
        <f t="shared" si="1"/>
        <v>2.013392425701374E-15</v>
      </c>
      <c r="L6" s="3">
        <v>1778.03</v>
      </c>
      <c r="M6">
        <f t="shared" si="2"/>
        <v>1.9590431789729404E-15</v>
      </c>
      <c r="N6">
        <f t="shared" si="3"/>
        <v>1313.4083246947735</v>
      </c>
      <c r="O6">
        <f t="shared" si="3"/>
        <v>1827.357443211956</v>
      </c>
      <c r="P6">
        <f t="shared" si="4"/>
        <v>5064276.6526396684</v>
      </c>
      <c r="Q6">
        <f t="shared" si="5"/>
        <v>-2.4237375817278664E-23</v>
      </c>
      <c r="T6">
        <f t="shared" si="6"/>
        <v>-3.2773681822730465E-21</v>
      </c>
      <c r="W6" s="11">
        <v>1.2955715712626199</v>
      </c>
    </row>
    <row r="7" spans="1:23">
      <c r="A7">
        <v>1200</v>
      </c>
      <c r="B7">
        <v>88.331720000000004</v>
      </c>
      <c r="C7">
        <v>123.78279999999999</v>
      </c>
      <c r="D7" s="4"/>
      <c r="E7" s="1"/>
      <c r="F7" s="2"/>
      <c r="G7">
        <f t="shared" si="0"/>
        <v>1.2840267085035566</v>
      </c>
      <c r="H7">
        <v>19.232099999999999</v>
      </c>
      <c r="I7">
        <v>3.1438064989551999</v>
      </c>
      <c r="J7">
        <v>3.29401289271977</v>
      </c>
      <c r="K7">
        <f t="shared" si="1"/>
        <v>2.0346524958006934E-15</v>
      </c>
      <c r="L7" s="3">
        <v>1814.8</v>
      </c>
      <c r="M7">
        <f t="shared" si="2"/>
        <v>1.8763166108642645E-15</v>
      </c>
      <c r="N7">
        <f t="shared" si="3"/>
        <v>1392.5362165421757</v>
      </c>
      <c r="O7">
        <f t="shared" si="3"/>
        <v>1967.9447103963294</v>
      </c>
      <c r="P7">
        <f t="shared" si="4"/>
        <v>5811963.4975584894</v>
      </c>
      <c r="Q7">
        <f t="shared" si="5"/>
        <v>-7.0612717126477253E-23</v>
      </c>
      <c r="T7">
        <f t="shared" si="6"/>
        <v>-1.084341800879796E-20</v>
      </c>
      <c r="W7" s="11">
        <v>1.2307929882431701</v>
      </c>
    </row>
    <row r="8" spans="1:23">
      <c r="A8">
        <v>340</v>
      </c>
      <c r="D8" s="4"/>
      <c r="E8" s="1"/>
      <c r="F8" s="2"/>
      <c r="G8">
        <f t="shared" si="0"/>
        <v>1.2560463071607584</v>
      </c>
      <c r="H8">
        <v>18.0321</v>
      </c>
      <c r="I8">
        <v>3.1694368470137899</v>
      </c>
      <c r="J8">
        <v>3.3262054122767202</v>
      </c>
      <c r="K8">
        <f t="shared" si="1"/>
        <v>2.0544821091775114E-15</v>
      </c>
      <c r="L8" s="3">
        <v>3412.2</v>
      </c>
      <c r="M8">
        <f t="shared" si="2"/>
        <v>3.3077404943480391E-15</v>
      </c>
      <c r="N8">
        <f t="shared" si="3"/>
        <v>1477.1916599615074</v>
      </c>
      <c r="O8">
        <f t="shared" si="3"/>
        <v>2119.3633130876087</v>
      </c>
      <c r="P8">
        <f t="shared" si="4"/>
        <v>6673796.0531215193</v>
      </c>
      <c r="Q8">
        <f t="shared" si="5"/>
        <v>5.5907111771360767E-22</v>
      </c>
      <c r="T8">
        <f t="shared" si="6"/>
        <v>9.7631119220179898E-20</v>
      </c>
      <c r="W8" s="11">
        <v>1.16925333459751</v>
      </c>
    </row>
    <row r="9" spans="1:23">
      <c r="A9">
        <v>94</v>
      </c>
      <c r="B9">
        <v>371.0455</v>
      </c>
      <c r="C9">
        <v>521.62824999999998</v>
      </c>
      <c r="D9" s="4"/>
      <c r="F9" s="2"/>
      <c r="G9">
        <f t="shared" si="0"/>
        <v>1.22768107275287</v>
      </c>
      <c r="H9">
        <v>16.891999999999999</v>
      </c>
      <c r="I9">
        <v>3.1952859288778201</v>
      </c>
      <c r="J9">
        <v>3.35829957289284</v>
      </c>
      <c r="K9">
        <f t="shared" si="1"/>
        <v>2.0721981894217144E-15</v>
      </c>
      <c r="L9" s="3">
        <v>4907.8500000000004</v>
      </c>
      <c r="M9">
        <f t="shared" si="2"/>
        <v>4.4567984848176592E-15</v>
      </c>
      <c r="N9">
        <f t="shared" si="3"/>
        <v>1567.7829203749163</v>
      </c>
      <c r="O9">
        <f t="shared" si="3"/>
        <v>2281.9155765283485</v>
      </c>
      <c r="P9">
        <f t="shared" si="4"/>
        <v>7665081.9838220067</v>
      </c>
      <c r="Q9">
        <f t="shared" si="5"/>
        <v>1.0645291360215263E-21</v>
      </c>
      <c r="T9">
        <f t="shared" si="6"/>
        <v>2.1168676749702197E-19</v>
      </c>
      <c r="W9" s="11">
        <v>1.1107906638458001</v>
      </c>
    </row>
    <row r="10" spans="1:23">
      <c r="A10">
        <v>24</v>
      </c>
      <c r="B10">
        <v>935.84486666666669</v>
      </c>
      <c r="C10">
        <v>1470.8006666666668</v>
      </c>
      <c r="D10" s="4">
        <f>LOG10(A10)</f>
        <v>1.3802112417116059</v>
      </c>
      <c r="E10" s="4">
        <f t="shared" ref="E10:F15" si="7">LOG10(B10)</f>
        <v>2.9712038624832826</v>
      </c>
      <c r="F10" s="4">
        <f t="shared" si="7"/>
        <v>3.1675538180485985</v>
      </c>
      <c r="G10">
        <f t="shared" si="0"/>
        <v>1.1989043994567323</v>
      </c>
      <c r="H10">
        <v>15.808999999999999</v>
      </c>
      <c r="I10">
        <v>3.2213408456835499</v>
      </c>
      <c r="J10">
        <v>3.3901752233238298</v>
      </c>
      <c r="K10">
        <f t="shared" si="1"/>
        <v>2.0870375695676373E-15</v>
      </c>
      <c r="L10" s="3">
        <v>2504.1</v>
      </c>
      <c r="M10">
        <f t="shared" si="2"/>
        <v>2.1281719362045252E-15</v>
      </c>
      <c r="N10">
        <f t="shared" si="3"/>
        <v>1664.7186526082253</v>
      </c>
      <c r="O10">
        <f t="shared" si="3"/>
        <v>2455.6995086002612</v>
      </c>
      <c r="P10">
        <f t="shared" si="4"/>
        <v>8801748.2688813098</v>
      </c>
      <c r="Q10">
        <f t="shared" si="5"/>
        <v>1.8388527699689153E-23</v>
      </c>
      <c r="T10">
        <f t="shared" si="6"/>
        <v>4.1690420835838126E-21</v>
      </c>
      <c r="W10" s="11">
        <v>1.05525112683278</v>
      </c>
    </row>
    <row r="11" spans="1:23">
      <c r="A11">
        <v>6</v>
      </c>
      <c r="B11">
        <v>4565.1944999999996</v>
      </c>
      <c r="C11">
        <v>5411.1090000000004</v>
      </c>
      <c r="D11" s="4">
        <f t="shared" ref="D11:D15" si="8">LOG10(A11)</f>
        <v>0.77815125038364363</v>
      </c>
      <c r="E11" s="4">
        <f t="shared" si="7"/>
        <v>3.6594592853702692</v>
      </c>
      <c r="F11" s="4">
        <f t="shared" si="7"/>
        <v>3.7332862823380042</v>
      </c>
      <c r="G11">
        <f t="shared" si="0"/>
        <v>1.1696773724418428</v>
      </c>
      <c r="H11">
        <v>14.780099999999999</v>
      </c>
      <c r="I11">
        <v>3.24759625212022</v>
      </c>
      <c r="J11">
        <v>3.4217113306320002</v>
      </c>
      <c r="K11">
        <f t="shared" si="1"/>
        <v>2.0981635948443561E-15</v>
      </c>
      <c r="L11" s="3">
        <v>1701.3</v>
      </c>
      <c r="M11">
        <f t="shared" si="2"/>
        <v>1.3517890329806273E-15</v>
      </c>
      <c r="N11">
        <f t="shared" si="3"/>
        <v>1768.4641167028958</v>
      </c>
      <c r="O11">
        <f t="shared" si="3"/>
        <v>2640.6529693748885</v>
      </c>
      <c r="P11">
        <f t="shared" si="4"/>
        <v>10100513.43673417</v>
      </c>
      <c r="Q11">
        <f t="shared" si="5"/>
        <v>-3.3441642512431703E-22</v>
      </c>
      <c r="T11">
        <f t="shared" si="6"/>
        <v>-8.6545072813718852E-20</v>
      </c>
      <c r="U11">
        <f>(T11+T12)*(H11-H12)/2</f>
        <v>-8.9138990476699094E-20</v>
      </c>
      <c r="V11">
        <f>T11*W11*2</f>
        <v>-1.7352089202788798E-19</v>
      </c>
      <c r="W11" s="11">
        <v>1.0024885668614401</v>
      </c>
    </row>
    <row r="12" spans="1:23">
      <c r="A12">
        <v>1.6</v>
      </c>
      <c r="B12">
        <v>7170.1815000000006</v>
      </c>
      <c r="C12">
        <v>3746.9124999999999</v>
      </c>
      <c r="D12" s="4">
        <f t="shared" si="8"/>
        <v>0.20411998265592479</v>
      </c>
      <c r="E12" s="4">
        <f t="shared" si="7"/>
        <v>3.8555301491755838</v>
      </c>
      <c r="F12" s="4">
        <f t="shared" si="7"/>
        <v>3.5736735513241502</v>
      </c>
      <c r="G12">
        <f t="shared" si="0"/>
        <v>1.1399640487494762</v>
      </c>
      <c r="H12">
        <v>13.8027</v>
      </c>
      <c r="I12">
        <v>3.27403984939671</v>
      </c>
      <c r="J12">
        <v>3.45276632267506</v>
      </c>
      <c r="K12">
        <f t="shared" si="1"/>
        <v>2.1046554858245137E-15</v>
      </c>
      <c r="L12" s="3">
        <v>1864.79</v>
      </c>
      <c r="M12">
        <f t="shared" si="2"/>
        <v>1.3837085504255538E-15</v>
      </c>
      <c r="N12">
        <f t="shared" si="3"/>
        <v>1879.4892644866109</v>
      </c>
      <c r="O12">
        <f t="shared" si="3"/>
        <v>2836.3924629963858</v>
      </c>
      <c r="P12">
        <f t="shared" si="4"/>
        <v>11577602.099463126</v>
      </c>
      <c r="Q12">
        <f t="shared" si="5"/>
        <v>-3.2413596214183889E-22</v>
      </c>
      <c r="T12">
        <f t="shared" si="6"/>
        <v>-9.5855153248689891E-20</v>
      </c>
      <c r="U12">
        <f t="shared" ref="U12:U37" si="9">(T12+T13)*(H12-H13)/2</f>
        <v>-8.9472068510745515E-20</v>
      </c>
      <c r="V12">
        <f t="shared" ref="V12:V38" si="10">T12*W12*2</f>
        <v>-1.8257802023141085E-19</v>
      </c>
      <c r="W12" s="11">
        <v>0.95236413507015205</v>
      </c>
    </row>
    <row r="13" spans="1:23">
      <c r="A13">
        <v>0.5</v>
      </c>
      <c r="B13">
        <v>7589.1354999999949</v>
      </c>
      <c r="C13">
        <v>7857.9445000000005</v>
      </c>
      <c r="D13" s="4">
        <f t="shared" si="8"/>
        <v>-0.3010299956639812</v>
      </c>
      <c r="E13" s="4">
        <f t="shared" si="7"/>
        <v>3.8801923069939064</v>
      </c>
      <c r="F13" s="4">
        <f t="shared" si="7"/>
        <v>3.8953089571012818</v>
      </c>
      <c r="G13">
        <f t="shared" si="0"/>
        <v>1.10972025158662</v>
      </c>
      <c r="H13">
        <v>12.8742</v>
      </c>
      <c r="I13">
        <v>3.3006617151484399</v>
      </c>
      <c r="J13">
        <v>3.4831872019030601</v>
      </c>
      <c r="K13">
        <f t="shared" si="1"/>
        <v>2.1055138267627656E-15</v>
      </c>
      <c r="L13" s="3">
        <v>2126.37</v>
      </c>
      <c r="M13">
        <f t="shared" si="2"/>
        <v>1.4716676121858471E-15</v>
      </c>
      <c r="N13">
        <f t="shared" si="3"/>
        <v>1998.3047244458219</v>
      </c>
      <c r="O13">
        <f t="shared" si="3"/>
        <v>3042.1960765744971</v>
      </c>
      <c r="P13">
        <f t="shared" si="4"/>
        <v>13248178.740067754</v>
      </c>
      <c r="Q13">
        <f t="shared" si="5"/>
        <v>-2.8637489025269297E-22</v>
      </c>
      <c r="T13">
        <f t="shared" si="6"/>
        <v>-9.6868742304881566E-20</v>
      </c>
      <c r="U13">
        <f t="shared" si="9"/>
        <v>-8.9819219447028981E-20</v>
      </c>
      <c r="V13">
        <f t="shared" si="10"/>
        <v>-1.7528319972834563E-19</v>
      </c>
      <c r="W13" s="11">
        <v>0.90474592504083995</v>
      </c>
    </row>
    <row r="14" spans="1:23">
      <c r="A14">
        <v>0.2</v>
      </c>
      <c r="B14">
        <v>6311.3584999999994</v>
      </c>
      <c r="C14">
        <v>4016.3989999999999</v>
      </c>
      <c r="D14" s="4">
        <f t="shared" si="8"/>
        <v>-0.69897000433601875</v>
      </c>
      <c r="E14" s="4">
        <f t="shared" si="7"/>
        <v>3.8001228498229724</v>
      </c>
      <c r="F14" s="4">
        <f t="shared" si="7"/>
        <v>3.6038368502751021</v>
      </c>
      <c r="G14">
        <f t="shared" si="0"/>
        <v>1.0788916198402232</v>
      </c>
      <c r="H14">
        <v>11.992000000000001</v>
      </c>
      <c r="I14">
        <v>3.3274548586616701</v>
      </c>
      <c r="J14">
        <v>3.5128068146622602</v>
      </c>
      <c r="K14">
        <f t="shared" si="1"/>
        <v>2.0996605031106472E-15</v>
      </c>
      <c r="L14" s="3">
        <v>2316.77</v>
      </c>
      <c r="M14">
        <f t="shared" si="2"/>
        <v>1.4935686353755788E-15</v>
      </c>
      <c r="N14">
        <f t="shared" si="3"/>
        <v>2125.4694086768468</v>
      </c>
      <c r="O14">
        <f t="shared" si="3"/>
        <v>3256.9179270214281</v>
      </c>
      <c r="P14">
        <f t="shared" si="4"/>
        <v>15125134.590574663</v>
      </c>
      <c r="Q14">
        <f t="shared" si="5"/>
        <v>-2.7567327588432063E-22</v>
      </c>
      <c r="T14">
        <f t="shared" si="6"/>
        <v>-1.0675678353286286E-19</v>
      </c>
      <c r="U14">
        <f t="shared" si="9"/>
        <v>-1.0315265985092151E-19</v>
      </c>
      <c r="V14">
        <f t="shared" si="10"/>
        <v>-1.8351675259200998E-19</v>
      </c>
      <c r="W14" s="11">
        <v>0.85950862567678499</v>
      </c>
    </row>
    <row r="15" spans="1:23">
      <c r="A15">
        <v>0.1</v>
      </c>
      <c r="B15">
        <v>-4830.2343999999994</v>
      </c>
      <c r="C15">
        <v>15792.99358</v>
      </c>
      <c r="D15" s="4">
        <f t="shared" si="8"/>
        <v>-1</v>
      </c>
      <c r="E15" s="4" t="e">
        <f t="shared" si="7"/>
        <v>#NUM!</v>
      </c>
      <c r="F15" s="4">
        <f t="shared" si="7"/>
        <v>4.1984644588271722</v>
      </c>
      <c r="G15">
        <f t="shared" si="0"/>
        <v>1.0474306401555422</v>
      </c>
      <c r="H15">
        <v>11.154</v>
      </c>
      <c r="I15">
        <v>3.35439924918458</v>
      </c>
      <c r="J15">
        <v>3.54142275524601</v>
      </c>
      <c r="K15">
        <f t="shared" si="1"/>
        <v>2.0859506985428794E-15</v>
      </c>
      <c r="L15" s="3">
        <v>2336.66</v>
      </c>
      <c r="M15">
        <f t="shared" si="2"/>
        <v>1.4011247625974341E-15</v>
      </c>
      <c r="N15">
        <f t="shared" si="3"/>
        <v>2261.5138363627902</v>
      </c>
      <c r="O15">
        <f t="shared" si="3"/>
        <v>3478.7462825376019</v>
      </c>
      <c r="P15">
        <f t="shared" si="4"/>
        <v>17216120.530329529</v>
      </c>
      <c r="Q15">
        <f t="shared" si="5"/>
        <v>-3.1425144517806428E-22</v>
      </c>
      <c r="T15">
        <f t="shared" si="6"/>
        <v>-1.3943094880823831E-19</v>
      </c>
      <c r="U15">
        <f t="shared" si="9"/>
        <v>-1.1665857613322318E-19</v>
      </c>
      <c r="V15">
        <f t="shared" si="10"/>
        <v>-2.2769999523082907E-19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3.3814820786464299</v>
      </c>
      <c r="J16">
        <v>3.5688156316847599</v>
      </c>
      <c r="K16">
        <f t="shared" si="1"/>
        <v>2.0631841357517385E-15</v>
      </c>
      <c r="L16" s="3">
        <v>2536.5500000000002</v>
      </c>
      <c r="M16">
        <f t="shared" si="2"/>
        <v>1.4124262669141519E-15</v>
      </c>
      <c r="N16">
        <f t="shared" si="3"/>
        <v>2407.0331897132869</v>
      </c>
      <c r="O16">
        <f t="shared" si="3"/>
        <v>3705.2339241572304</v>
      </c>
      <c r="P16">
        <f t="shared" si="4"/>
        <v>19522567.209106907</v>
      </c>
      <c r="Q16">
        <f t="shared" si="5"/>
        <v>-3.0204154475183656E-22</v>
      </c>
      <c r="T16">
        <f t="shared" si="6"/>
        <v>-1.5364423303631216E-19</v>
      </c>
      <c r="U16">
        <f t="shared" si="9"/>
        <v>-1.3221208314390596E-19</v>
      </c>
      <c r="V16">
        <f t="shared" si="10"/>
        <v>-2.3836566943617257E-19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3.4086857486033</v>
      </c>
      <c r="J17">
        <v>3.5947299698292898</v>
      </c>
      <c r="K17">
        <f t="shared" si="1"/>
        <v>2.0301275219958751E-15</v>
      </c>
      <c r="L17" s="3">
        <v>2551.23</v>
      </c>
      <c r="M17">
        <f t="shared" si="2"/>
        <v>1.3168701764965991E-15</v>
      </c>
      <c r="N17">
        <f t="shared" si="3"/>
        <v>2562.629071221148</v>
      </c>
      <c r="O17">
        <f t="shared" si="3"/>
        <v>3933.0545488702642</v>
      </c>
      <c r="P17">
        <f t="shared" si="4"/>
        <v>22035985.841056842</v>
      </c>
      <c r="Q17">
        <f t="shared" si="5"/>
        <v>-3.3584686340091535E-22</v>
      </c>
      <c r="T17">
        <f t="shared" si="6"/>
        <v>-1.9597519562855422E-19</v>
      </c>
      <c r="U17">
        <f t="shared" si="9"/>
        <v>-1.0596672920231482E-19</v>
      </c>
      <c r="V17">
        <f t="shared" si="10"/>
        <v>-2.8883655264023792E-19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3.4359864598891998</v>
      </c>
      <c r="J18">
        <v>3.6188662731513199</v>
      </c>
      <c r="K18">
        <f t="shared" si="1"/>
        <v>1.9855506936820414E-15</v>
      </c>
      <c r="L18" s="3">
        <v>3512.04</v>
      </c>
      <c r="M18">
        <f t="shared" si="2"/>
        <v>1.6771587028313548E-15</v>
      </c>
      <c r="N18">
        <f t="shared" si="3"/>
        <v>2728.8927020918791</v>
      </c>
      <c r="O18">
        <f t="shared" si="3"/>
        <v>4157.8256407499157</v>
      </c>
      <c r="P18">
        <f t="shared" si="4"/>
        <v>24734369.438407764</v>
      </c>
      <c r="Q18">
        <f t="shared" si="5"/>
        <v>-1.4782392233043712E-22</v>
      </c>
      <c r="T18">
        <f t="shared" si="6"/>
        <v>-9.8995448924086391E-20</v>
      </c>
      <c r="U18">
        <f t="shared" si="9"/>
        <v>-1.0811151449582549E-19</v>
      </c>
      <c r="V18">
        <f t="shared" si="10"/>
        <v>-1.3860850501572824E-19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3.46335782949261</v>
      </c>
      <c r="J19">
        <v>3.6408753251386501</v>
      </c>
      <c r="K19">
        <f t="shared" si="1"/>
        <v>1.9282655039742099E-15</v>
      </c>
      <c r="L19" s="3">
        <v>3062.48</v>
      </c>
      <c r="M19">
        <f t="shared" si="2"/>
        <v>1.3500963649439479E-15</v>
      </c>
      <c r="N19">
        <f t="shared" si="3"/>
        <v>2906.4163601335886</v>
      </c>
      <c r="O19">
        <f t="shared" si="3"/>
        <v>4373.9652175540141</v>
      </c>
      <c r="P19">
        <f t="shared" si="4"/>
        <v>27578827.782824513</v>
      </c>
      <c r="Q19">
        <f t="shared" si="5"/>
        <v>-2.832395068718419E-22</v>
      </c>
      <c r="T19">
        <f t="shared" si="6"/>
        <v>-2.1777771904399629E-19</v>
      </c>
      <c r="U19">
        <f t="shared" si="9"/>
        <v>-1.0131196217814327E-19</v>
      </c>
      <c r="V19">
        <f t="shared" si="10"/>
        <v>-2.8967545545920885E-19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3.49076452219952</v>
      </c>
      <c r="J20">
        <v>3.6603405840466201</v>
      </c>
      <c r="K20">
        <f t="shared" si="1"/>
        <v>1.857193842419977E-15</v>
      </c>
      <c r="L20" s="3">
        <v>4049.26</v>
      </c>
      <c r="M20">
        <f t="shared" si="2"/>
        <v>1.6439640432458738E-15</v>
      </c>
      <c r="N20">
        <f t="shared" si="3"/>
        <v>3095.7403099272587</v>
      </c>
      <c r="O20">
        <f t="shared" si="3"/>
        <v>4574.4678962134549</v>
      </c>
      <c r="P20">
        <f t="shared" si="4"/>
        <v>30509364.599996071</v>
      </c>
      <c r="Q20">
        <f t="shared" si="5"/>
        <v>-1.0723327637105469E-22</v>
      </c>
      <c r="T20">
        <f t="shared" si="6"/>
        <v>-9.4701345104246525E-20</v>
      </c>
      <c r="U20">
        <f t="shared" si="9"/>
        <v>-1.4307390118539104E-19</v>
      </c>
      <c r="V20">
        <f t="shared" si="10"/>
        <v>-1.1966799235446526E-19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3.5181636838904602</v>
      </c>
      <c r="J21">
        <v>3.6767635454623999</v>
      </c>
      <c r="K21">
        <f t="shared" si="1"/>
        <v>1.7714398281370903E-15</v>
      </c>
      <c r="L21" s="3">
        <v>2867.12</v>
      </c>
      <c r="M21">
        <f t="shared" si="2"/>
        <v>1.0690763682885604E-15</v>
      </c>
      <c r="N21">
        <f t="shared" si="3"/>
        <v>3297.3396420151057</v>
      </c>
      <c r="O21">
        <f t="shared" si="3"/>
        <v>4750.764969371703</v>
      </c>
      <c r="P21">
        <f t="shared" si="4"/>
        <v>33442216.509013623</v>
      </c>
      <c r="Q21">
        <f t="shared" si="5"/>
        <v>-3.6438328672211174E-22</v>
      </c>
      <c r="R21">
        <f t="shared" ref="R21:R26" si="11">(Q21+Q22)*(H21-H22)/2</f>
        <v>-1.4972507408325418E-22</v>
      </c>
      <c r="T21">
        <f t="shared" si="6"/>
        <v>-3.6980922658300743E-19</v>
      </c>
      <c r="U21">
        <f t="shared" si="9"/>
        <v>-1.585212224906717E-19</v>
      </c>
      <c r="V21">
        <f t="shared" si="10"/>
        <v>-4.4393890198581674E-19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3.5454995980480102</v>
      </c>
      <c r="J22">
        <v>3.6895381886343199</v>
      </c>
      <c r="K22">
        <f t="shared" si="1"/>
        <v>1.6703955353025038E-15</v>
      </c>
      <c r="L22" s="3">
        <v>4090.69</v>
      </c>
      <c r="M22">
        <f t="shared" si="2"/>
        <v>1.3966182120958598E-15</v>
      </c>
      <c r="N22">
        <f t="shared" si="3"/>
        <v>3511.5559951156902</v>
      </c>
      <c r="O22">
        <f t="shared" si="3"/>
        <v>4892.582849863049</v>
      </c>
      <c r="P22">
        <f t="shared" si="4"/>
        <v>36268392.449606977</v>
      </c>
      <c r="Q22">
        <f t="shared" si="5"/>
        <v>-1.4730487869689064E-22</v>
      </c>
      <c r="R22">
        <f t="shared" si="11"/>
        <v>-1.1978011089419406E-22</v>
      </c>
      <c r="T22">
        <f t="shared" si="6"/>
        <v>-1.7193993609315471E-19</v>
      </c>
      <c r="U22">
        <f t="shared" si="9"/>
        <v>-1.5377027543614924E-19</v>
      </c>
      <c r="V22">
        <f t="shared" si="10"/>
        <v>-1.9608565617019029E-19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3.57270071981648</v>
      </c>
      <c r="J23">
        <v>3.6979285295683102</v>
      </c>
      <c r="K23">
        <f t="shared" si="1"/>
        <v>1.5538993013731514E-15</v>
      </c>
      <c r="L23" s="3">
        <v>3365.69</v>
      </c>
      <c r="M23">
        <f t="shared" si="2"/>
        <v>1.0485000469496855E-15</v>
      </c>
      <c r="N23">
        <f t="shared" si="3"/>
        <v>3738.5287070743043</v>
      </c>
      <c r="O23">
        <f t="shared" si="3"/>
        <v>4988.0239441606536</v>
      </c>
      <c r="P23">
        <f t="shared" si="4"/>
        <v>38856979.761138678</v>
      </c>
      <c r="Q23">
        <f t="shared" si="5"/>
        <v>-2.8358982917487744E-22</v>
      </c>
      <c r="R23">
        <f t="shared" si="11"/>
        <v>-1.0023760343854019E-22</v>
      </c>
      <c r="T23">
        <f t="shared" si="6"/>
        <v>-3.812303475105193E-19</v>
      </c>
      <c r="U23">
        <f t="shared" si="9"/>
        <v>-1.4002574434669765E-19</v>
      </c>
      <c r="V23">
        <f t="shared" si="10"/>
        <v>-4.1302860788436933E-19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3.5997155587066598</v>
      </c>
      <c r="J24">
        <v>3.70148237114276</v>
      </c>
      <c r="K24">
        <f t="shared" si="1"/>
        <v>1.4238741195607948E-15</v>
      </c>
      <c r="L24" s="3">
        <v>4452.7299999999996</v>
      </c>
      <c r="M24">
        <f t="shared" si="2"/>
        <v>1.2607111295986738E-15</v>
      </c>
      <c r="N24">
        <f t="shared" si="3"/>
        <v>3978.4651551728866</v>
      </c>
      <c r="O24">
        <f t="shared" si="3"/>
        <v>5029.0085171297023</v>
      </c>
      <c r="P24">
        <f t="shared" si="4"/>
        <v>41119111.656287909</v>
      </c>
      <c r="Q24">
        <f t="shared" si="5"/>
        <v>-9.5975853989785978E-23</v>
      </c>
      <c r="R24">
        <f t="shared" si="11"/>
        <v>-2.1773567824148019E-23</v>
      </c>
      <c r="T24">
        <f t="shared" si="6"/>
        <v>-1.4899948131996168E-19</v>
      </c>
      <c r="U24">
        <f t="shared" si="9"/>
        <v>-3.3161479762830409E-20</v>
      </c>
      <c r="V24">
        <f t="shared" si="10"/>
        <v>-1.5335609061009976E-19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3.6268060771599999</v>
      </c>
      <c r="J25">
        <v>3.70030334157526</v>
      </c>
      <c r="K25">
        <f t="shared" si="1"/>
        <v>1.2833967599857493E-15</v>
      </c>
      <c r="L25" s="3">
        <v>5078.67</v>
      </c>
      <c r="M25">
        <f t="shared" si="2"/>
        <v>1.2995936818360296E-15</v>
      </c>
      <c r="N25">
        <f t="shared" si="3"/>
        <v>4234.5384159274026</v>
      </c>
      <c r="O25">
        <f t="shared" si="3"/>
        <v>5015.3742005181575</v>
      </c>
      <c r="P25">
        <f t="shared" si="4"/>
        <v>43085293.967188105</v>
      </c>
      <c r="Q25">
        <f t="shared" si="5"/>
        <v>1.0033214068143971E-23</v>
      </c>
      <c r="R25">
        <f t="shared" si="11"/>
        <v>1.8979260964151494E-23</v>
      </c>
      <c r="T25">
        <f t="shared" si="6"/>
        <v>1.8107514622387634E-20</v>
      </c>
      <c r="U25">
        <f t="shared" si="9"/>
        <v>3.9273784459365937E-20</v>
      </c>
      <c r="V25">
        <f t="shared" si="10"/>
        <v>1.7705113719693608E-20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3.6530531064753098</v>
      </c>
      <c r="J26">
        <v>3.6947948862369602</v>
      </c>
      <c r="K26">
        <f t="shared" si="1"/>
        <v>1.1420965580019835E-15</v>
      </c>
      <c r="L26" s="3">
        <v>5421.62</v>
      </c>
      <c r="M26">
        <f t="shared" si="2"/>
        <v>1.250365583517549E-15</v>
      </c>
      <c r="N26">
        <f t="shared" si="3"/>
        <v>4498.3485831664138</v>
      </c>
      <c r="O26">
        <f t="shared" si="3"/>
        <v>4952.1624894498773</v>
      </c>
      <c r="P26">
        <f t="shared" si="4"/>
        <v>44759053.297589689</v>
      </c>
      <c r="Q26">
        <f t="shared" si="5"/>
        <v>7.0729598545266681E-23</v>
      </c>
      <c r="R26">
        <f t="shared" si="11"/>
        <v>1.562370330731759E-23</v>
      </c>
      <c r="T26">
        <f t="shared" si="6"/>
        <v>1.4901497243874409E-19</v>
      </c>
      <c r="U26">
        <f t="shared" si="9"/>
        <v>3.2805446262148727E-20</v>
      </c>
      <c r="V26">
        <f t="shared" si="10"/>
        <v>1.3841826029194156E-19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3.6792702730587101</v>
      </c>
      <c r="J27">
        <v>3.6852974068307098</v>
      </c>
      <c r="K27">
        <f t="shared" si="1"/>
        <v>1.0001825551440339E-15</v>
      </c>
      <c r="L27" s="3">
        <v>4835.9799999999996</v>
      </c>
      <c r="M27">
        <f t="shared" si="2"/>
        <v>9.9831216833434924E-16</v>
      </c>
      <c r="N27">
        <f t="shared" si="3"/>
        <v>4778.265453728427</v>
      </c>
      <c r="O27">
        <f t="shared" si="3"/>
        <v>4845.0404457110753</v>
      </c>
      <c r="P27">
        <f t="shared" si="4"/>
        <v>46306237.666870706</v>
      </c>
      <c r="Q27">
        <f t="shared" si="5"/>
        <v>-1.2909171794107521E-24</v>
      </c>
      <c r="R27">
        <f>(Q27+Q28)*(H27-H28)/2</f>
        <v>3.0302984457469906E-23</v>
      </c>
      <c r="T27">
        <f t="shared" si="6"/>
        <v>-3.2129890514164896E-21</v>
      </c>
      <c r="U27">
        <f t="shared" si="9"/>
        <v>9.0583283027950057E-20</v>
      </c>
      <c r="V27">
        <f t="shared" si="10"/>
        <v>-2.8352824461069418E-21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3.7053746463296799</v>
      </c>
      <c r="J28">
        <v>3.67237997184905</v>
      </c>
      <c r="K28">
        <f t="shared" si="1"/>
        <v>8.6215429307468925E-16</v>
      </c>
      <c r="L28" s="3">
        <v>5766.15</v>
      </c>
      <c r="M28">
        <f t="shared" si="2"/>
        <v>1.057038873476038E-15</v>
      </c>
      <c r="N28">
        <f t="shared" si="3"/>
        <v>5074.282550703042</v>
      </c>
      <c r="O28">
        <f t="shared" si="3"/>
        <v>4703.0540709109628</v>
      </c>
      <c r="P28">
        <f t="shared" si="4"/>
        <v>47867060.998281553</v>
      </c>
      <c r="Q28">
        <f t="shared" si="5"/>
        <v>1.4223503093508483E-22</v>
      </c>
      <c r="R28">
        <f t="shared" ref="R28:R37" si="12">(Q28+Q29)*(H28-H29)/2</f>
        <v>3.2030275829492936E-23</v>
      </c>
      <c r="T28">
        <f t="shared" si="6"/>
        <v>4.2453058453025425E-19</v>
      </c>
      <c r="U28">
        <f t="shared" si="9"/>
        <v>9.7492084816852377E-20</v>
      </c>
      <c r="V28">
        <f t="shared" si="10"/>
        <v>3.5589318419934615E-19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3.7312502971167101</v>
      </c>
      <c r="J29">
        <v>3.6570294060550799</v>
      </c>
      <c r="K29">
        <f t="shared" si="1"/>
        <v>7.3215208760973242E-16</v>
      </c>
      <c r="L29" s="3">
        <v>4652.17</v>
      </c>
      <c r="M29">
        <f t="shared" si="2"/>
        <v>7.502870928177965E-16</v>
      </c>
      <c r="N29">
        <f t="shared" si="3"/>
        <v>5385.8009317275064</v>
      </c>
      <c r="O29">
        <f t="shared" si="3"/>
        <v>4539.7235405228039</v>
      </c>
      <c r="P29">
        <f t="shared" si="4"/>
        <v>49615941.500573784</v>
      </c>
      <c r="Q29">
        <f t="shared" si="5"/>
        <v>1.4010217013661149E-23</v>
      </c>
      <c r="R29">
        <f t="shared" si="12"/>
        <v>1.9176771019553684E-23</v>
      </c>
      <c r="T29">
        <f t="shared" si="6"/>
        <v>5.104056091780591E-20</v>
      </c>
      <c r="U29">
        <f t="shared" si="9"/>
        <v>8.4497100967633391E-20</v>
      </c>
      <c r="V29">
        <f t="shared" si="10"/>
        <v>4.0648987204429835E-20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3.75673156340779</v>
      </c>
      <c r="J30">
        <v>3.6409091209711999</v>
      </c>
      <c r="K30">
        <f t="shared" si="1"/>
        <v>6.1376239036741828E-16</v>
      </c>
      <c r="L30" s="3">
        <v>5107.01</v>
      </c>
      <c r="M30">
        <f t="shared" si="2"/>
        <v>7.1656874248480413E-16</v>
      </c>
      <c r="N30">
        <f t="shared" si="3"/>
        <v>5711.2551595770601</v>
      </c>
      <c r="O30">
        <f t="shared" si="3"/>
        <v>4374.3056030619146</v>
      </c>
      <c r="P30">
        <f t="shared" si="4"/>
        <v>51752985.006774448</v>
      </c>
      <c r="Q30">
        <f t="shared" si="5"/>
        <v>8.4332198471229504E-23</v>
      </c>
      <c r="R30">
        <f t="shared" si="12"/>
        <v>8.8362355340398886E-23</v>
      </c>
      <c r="T30">
        <f t="shared" si="6"/>
        <v>3.8227790558287802E-19</v>
      </c>
      <c r="U30">
        <f t="shared" si="9"/>
        <v>4.8880680071163019E-19</v>
      </c>
      <c r="V30">
        <f t="shared" si="10"/>
        <v>2.8922584095948844E-19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3.7815749523991902</v>
      </c>
      <c r="J31">
        <v>3.6268139501536898</v>
      </c>
      <c r="K31">
        <f t="shared" si="1"/>
        <v>5.0993240677582169E-16</v>
      </c>
      <c r="L31" s="3">
        <v>7952.11</v>
      </c>
      <c r="M31">
        <f t="shared" si="2"/>
        <v>9.5759317378161268E-16</v>
      </c>
      <c r="N31">
        <f t="shared" si="3"/>
        <v>6047.4871245829945</v>
      </c>
      <c r="O31">
        <f t="shared" si="3"/>
        <v>4234.6151813430388</v>
      </c>
      <c r="P31">
        <f t="shared" si="4"/>
        <v>54504066.25605803</v>
      </c>
      <c r="Q31">
        <f t="shared" si="5"/>
        <v>3.9330215472011624E-22</v>
      </c>
      <c r="R31">
        <f t="shared" si="12"/>
        <v>1.443262631906254E-22</v>
      </c>
      <c r="T31">
        <f t="shared" si="6"/>
        <v>2.2599210171826928E-18</v>
      </c>
      <c r="U31">
        <f t="shared" si="9"/>
        <v>9.5336856094119709E-19</v>
      </c>
      <c r="V31">
        <f t="shared" si="10"/>
        <v>1.6243318474469825E-18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3.8054094137968399</v>
      </c>
      <c r="J32">
        <v>3.61951227689655</v>
      </c>
      <c r="K32">
        <f t="shared" si="1"/>
        <v>4.2308217207714178E-16</v>
      </c>
      <c r="L32" s="3">
        <v>8588.6299999999901</v>
      </c>
      <c r="M32">
        <f t="shared" si="2"/>
        <v>8.72642463068257E-16</v>
      </c>
      <c r="N32">
        <f t="shared" si="3"/>
        <v>6388.6546733120394</v>
      </c>
      <c r="O32">
        <f t="shared" si="3"/>
        <v>4164.0149194558226</v>
      </c>
      <c r="P32">
        <f t="shared" si="4"/>
        <v>58153928.784282446</v>
      </c>
      <c r="Q32">
        <f t="shared" si="5"/>
        <v>4.3141934922631396E-22</v>
      </c>
      <c r="R32">
        <f t="shared" si="12"/>
        <v>1.8653183199192895E-22</v>
      </c>
      <c r="T32">
        <f t="shared" si="6"/>
        <v>3.1878993310527145E-18</v>
      </c>
      <c r="U32">
        <f t="shared" si="9"/>
        <v>1.6279716163256336E-18</v>
      </c>
      <c r="V32">
        <f t="shared" si="10"/>
        <v>2.1767557512744459E-18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3.8276425040767901</v>
      </c>
      <c r="J33">
        <v>3.6274057121771599</v>
      </c>
      <c r="K33">
        <f t="shared" si="1"/>
        <v>3.5561572333304913E-16</v>
      </c>
      <c r="L33" s="3">
        <v>11891.4</v>
      </c>
      <c r="M33">
        <f t="shared" si="2"/>
        <v>9.9725961142379654E-16</v>
      </c>
      <c r="N33">
        <f t="shared" si="3"/>
        <v>6724.229135427172</v>
      </c>
      <c r="O33">
        <f t="shared" si="3"/>
        <v>4240.3891263631631</v>
      </c>
      <c r="P33">
        <f t="shared" si="4"/>
        <v>63196157.408706598</v>
      </c>
      <c r="Q33">
        <f t="shared" si="5"/>
        <v>6.9907660223992268E-22</v>
      </c>
      <c r="R33">
        <f t="shared" si="12"/>
        <v>2.6408388991209823E-22</v>
      </c>
      <c r="T33">
        <f t="shared" si="6"/>
        <v>6.6785953133450697E-18</v>
      </c>
      <c r="U33">
        <f t="shared" si="9"/>
        <v>2.9594937066977192E-18</v>
      </c>
      <c r="V33">
        <f t="shared" si="10"/>
        <v>4.3322532290426256E-18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3.8479833656116198</v>
      </c>
      <c r="J34">
        <v>3.6622129917012498</v>
      </c>
      <c r="K34">
        <f t="shared" si="1"/>
        <v>3.062565043492227E-16</v>
      </c>
      <c r="L34" s="3">
        <v>15356</v>
      </c>
      <c r="M34">
        <f t="shared" si="2"/>
        <v>1.0236475064800946E-15</v>
      </c>
      <c r="N34">
        <f t="shared" si="3"/>
        <v>7046.6607826337822</v>
      </c>
      <c r="O34">
        <f t="shared" si="3"/>
        <v>4594.2327324744138</v>
      </c>
      <c r="P34">
        <f t="shared" si="4"/>
        <v>70762402.585648268</v>
      </c>
      <c r="Q34">
        <f t="shared" si="5"/>
        <v>9.5144770971069082E-22</v>
      </c>
      <c r="R34">
        <f t="shared" si="12"/>
        <v>3.2019921736107172E-22</v>
      </c>
      <c r="T34">
        <f t="shared" si="6"/>
        <v>1.1818240353515673E-17</v>
      </c>
      <c r="U34">
        <f t="shared" si="9"/>
        <v>4.683321875600546E-18</v>
      </c>
      <c r="V34">
        <f t="shared" si="10"/>
        <v>7.2829130944892028E-18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3.8643843810118801</v>
      </c>
      <c r="J35">
        <v>3.7232514190098098</v>
      </c>
      <c r="K35">
        <f t="shared" si="1"/>
        <v>2.6719597817533472E-16</v>
      </c>
      <c r="L35" s="3">
        <v>18682</v>
      </c>
      <c r="M35">
        <f t="shared" si="2"/>
        <v>9.4406493170145928E-16</v>
      </c>
      <c r="N35">
        <f t="shared" si="3"/>
        <v>7317.8647919624809</v>
      </c>
      <c r="O35">
        <f t="shared" si="3"/>
        <v>5287.5126452108707</v>
      </c>
      <c r="P35">
        <f t="shared" si="4"/>
        <v>81508935.086708933</v>
      </c>
      <c r="Q35">
        <f t="shared" si="5"/>
        <v>1.1832137393631132E-21</v>
      </c>
      <c r="R35">
        <f t="shared" si="12"/>
        <v>6.6038200745356701E-22</v>
      </c>
      <c r="T35">
        <f t="shared" si="6"/>
        <v>1.9403905483821192E-17</v>
      </c>
      <c r="U35">
        <f t="shared" si="9"/>
        <v>1.4227438276930319E-17</v>
      </c>
      <c r="V35">
        <f t="shared" si="10"/>
        <v>1.1359652957110182E-17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3.8744491219708501</v>
      </c>
      <c r="J36">
        <v>3.7920898316702698</v>
      </c>
      <c r="K36">
        <f t="shared" si="1"/>
        <v>2.1783026722538789E-16</v>
      </c>
      <c r="L36" s="3">
        <v>44660</v>
      </c>
      <c r="M36">
        <f t="shared" si="2"/>
        <v>1.5701715761081233E-15</v>
      </c>
      <c r="N36">
        <f t="shared" si="3"/>
        <v>7489.4361388424322</v>
      </c>
      <c r="O36">
        <f t="shared" si="3"/>
        <v>6195.6921665839172</v>
      </c>
      <c r="P36">
        <f t="shared" si="4"/>
        <v>94478255.100868344</v>
      </c>
      <c r="Q36">
        <f t="shared" si="5"/>
        <v>3.4348422568156946E-21</v>
      </c>
      <c r="R36">
        <f t="shared" si="12"/>
        <v>1.9996281118631677E-21</v>
      </c>
      <c r="T36">
        <f t="shared" si="6"/>
        <v>8.0088669879328259E-17</v>
      </c>
      <c r="U36">
        <f t="shared" si="9"/>
        <v>7.2269052365160338E-17</v>
      </c>
      <c r="V36">
        <f t="shared" si="10"/>
        <v>4.4542090685597119E-17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3.87142025156054</v>
      </c>
      <c r="J37">
        <v>3.7637814566077501</v>
      </c>
      <c r="K37">
        <f t="shared" si="1"/>
        <v>1.1953449095216512E-16</v>
      </c>
      <c r="L37" s="3">
        <v>133338</v>
      </c>
      <c r="M37">
        <f t="shared" si="2"/>
        <v>2.7457798679096987E-15</v>
      </c>
      <c r="N37">
        <f t="shared" si="3"/>
        <v>7437.3847947957674</v>
      </c>
      <c r="O37">
        <f t="shared" si="3"/>
        <v>5804.7224181570718</v>
      </c>
      <c r="P37">
        <f t="shared" si="4"/>
        <v>89009494.937714562</v>
      </c>
      <c r="Q37">
        <f t="shared" si="5"/>
        <v>1.1325556435636038E-20</v>
      </c>
      <c r="R37">
        <f t="shared" si="12"/>
        <v>5.2581731538042662E-21</v>
      </c>
      <c r="T37">
        <f t="shared" si="6"/>
        <v>4.5337053671359887E-16</v>
      </c>
      <c r="U37">
        <f t="shared" si="9"/>
        <v>4.9392517874629896E-16</v>
      </c>
      <c r="V37">
        <f t="shared" si="10"/>
        <v>2.3953910012360214E-16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3.8368714592750801</v>
      </c>
      <c r="J38">
        <v>3.9695896465832998</v>
      </c>
      <c r="K38">
        <f t="shared" si="1"/>
        <v>6.2896312451823939E-17</v>
      </c>
      <c r="L38" s="3">
        <v>320962</v>
      </c>
      <c r="M38">
        <f t="shared" si="2"/>
        <v>2.1651558109144513E-15</v>
      </c>
      <c r="N38">
        <f t="shared" si="3"/>
        <v>6868.651143663812</v>
      </c>
      <c r="O38">
        <f t="shared" si="3"/>
        <v>9323.7290985706095</v>
      </c>
      <c r="P38">
        <f t="shared" si="4"/>
        <v>134110292.83688651</v>
      </c>
      <c r="Q38">
        <f t="shared" si="5"/>
        <v>2.9503207201748976E-20</v>
      </c>
      <c r="R38" s="6">
        <f>SUM(R28:R37)</f>
        <v>8.97289387776617E-21</v>
      </c>
      <c r="T38">
        <f>(M38-K38)/(2*PI()*H38)^2</f>
        <v>3.3818691535190273E-15</v>
      </c>
      <c r="V38">
        <f t="shared" si="10"/>
        <v>1.6974755392650482E-15</v>
      </c>
      <c r="W38" s="11">
        <v>0.25096706321395201</v>
      </c>
    </row>
    <row r="39" spans="4:23">
      <c r="U39">
        <f>SUM(U28:U38)</f>
        <v>5.9131662113445084E-16</v>
      </c>
      <c r="V39">
        <f>SUM(V28:V38)</f>
        <v>2.009018404965974E-15</v>
      </c>
    </row>
  </sheetData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W39"/>
  <sheetViews>
    <sheetView workbookViewId="0">
      <selection activeCell="E10" sqref="E10"/>
    </sheetView>
  </sheetViews>
  <sheetFormatPr defaultColWidth="8.85546875" defaultRowHeight="15"/>
  <cols>
    <col min="4" max="4" width="9.42578125" bestFit="1" customWidth="1"/>
    <col min="11" max="11" width="12" bestFit="1" customWidth="1"/>
    <col min="13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  <col min="22" max="22" width="12" bestFit="1" customWidth="1"/>
  </cols>
  <sheetData>
    <row r="1" spans="1:23">
      <c r="A1" t="s">
        <v>43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-4.081245</v>
      </c>
      <c r="C3">
        <v>-17.327449999999999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8.2225966669999906</v>
      </c>
      <c r="C4">
        <v>15.007633330000001</v>
      </c>
      <c r="D4" s="4"/>
      <c r="E4" s="1"/>
      <c r="F4" s="2"/>
      <c r="G4">
        <f>LOG10(H4)</f>
        <v>1.3659482428254754</v>
      </c>
      <c r="H4">
        <v>23.224599999999999</v>
      </c>
      <c r="I4">
        <v>2.78797562260181</v>
      </c>
      <c r="J4">
        <v>2.8763435308059999</v>
      </c>
      <c r="K4">
        <f>10^J4*1.38*10^-23*310*4*PI()*H4</f>
        <v>9.3916612147743111E-16</v>
      </c>
      <c r="L4" s="3">
        <v>745.17200000000003</v>
      </c>
      <c r="M4">
        <f>L4*1.38*10^-23*310*4*PI()*H4</f>
        <v>9.3036939349757169E-16</v>
      </c>
      <c r="N4">
        <f>10^I4</f>
        <v>613.72755503588201</v>
      </c>
      <c r="O4">
        <f>10^J4</f>
        <v>752.21766963189236</v>
      </c>
      <c r="P4">
        <f>N4^2+O4^2</f>
        <v>942492.93431675632</v>
      </c>
      <c r="Q4">
        <f>O4/2/PI()/H4/P4*(M4-K4)/2/PI()</f>
        <v>-7.6573519849757305E-24</v>
      </c>
      <c r="T4">
        <f>(M4-K4)/(2*PI()*H4)^2</f>
        <v>-4.1310926971745833E-22</v>
      </c>
      <c r="W4" s="11">
        <v>1.4355363774452501</v>
      </c>
    </row>
    <row r="5" spans="1:23">
      <c r="A5">
        <v>12000</v>
      </c>
      <c r="B5">
        <v>21.673533330000001</v>
      </c>
      <c r="C5">
        <v>31.16943333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2.8046967919901298</v>
      </c>
      <c r="J5">
        <v>2.8906431120742702</v>
      </c>
      <c r="K5">
        <f t="shared" ref="K5:K38" si="1">10^J5*1.38*10^-23*310*4*PI()*H5</f>
        <v>9.1210748317552428E-16</v>
      </c>
      <c r="L5" s="3">
        <v>957.40200000000004</v>
      </c>
      <c r="M5">
        <f t="shared" ref="M5:M38" si="2">L5*1.38*10^-23*310*4*PI()*H5</f>
        <v>1.1233038234509778E-15</v>
      </c>
      <c r="N5">
        <f t="shared" ref="N5:O38" si="3">10^I5</f>
        <v>637.81803024137685</v>
      </c>
      <c r="O5">
        <f t="shared" si="3"/>
        <v>777.39745060640132</v>
      </c>
      <c r="P5">
        <f t="shared" ref="P5:P38" si="4">N5^2+O5^2</f>
        <v>1011158.6359103221</v>
      </c>
      <c r="Q5">
        <f t="shared" ref="Q5:Q38" si="5">O5/2/PI()/H5/P5*(M5-K5)/2/PI()</f>
        <v>1.884508956093763E-22</v>
      </c>
      <c r="T5">
        <f t="shared" ref="T5:T38" si="6">(M5-K5)/(2*PI()*H5)^2</f>
        <v>1.1231095666019778E-20</v>
      </c>
      <c r="W5" s="11">
        <v>1.36375955363524</v>
      </c>
    </row>
    <row r="6" spans="1:23">
      <c r="A6">
        <v>4800</v>
      </c>
      <c r="B6">
        <v>41.278066670000001</v>
      </c>
      <c r="C6">
        <v>53.210433330000001</v>
      </c>
      <c r="D6" s="4"/>
      <c r="E6" s="1"/>
      <c r="F6" s="2"/>
      <c r="G6">
        <f t="shared" si="0"/>
        <v>1.3116542796855051</v>
      </c>
      <c r="H6">
        <v>20.4953</v>
      </c>
      <c r="I6">
        <v>2.82160501921777</v>
      </c>
      <c r="J6">
        <v>2.9050955876912701</v>
      </c>
      <c r="K6">
        <f t="shared" si="1"/>
        <v>8.8552435772227945E-16</v>
      </c>
      <c r="L6" s="3">
        <v>1034.1600000000001</v>
      </c>
      <c r="M6">
        <f t="shared" si="2"/>
        <v>1.1394431443601376E-15</v>
      </c>
      <c r="N6">
        <f t="shared" si="3"/>
        <v>663.13968586133842</v>
      </c>
      <c r="O6">
        <f t="shared" si="3"/>
        <v>803.70299677947673</v>
      </c>
      <c r="P6">
        <f t="shared" si="4"/>
        <v>1085692.7499965862</v>
      </c>
      <c r="Q6">
        <f t="shared" si="5"/>
        <v>2.3231083600574151E-22</v>
      </c>
      <c r="T6">
        <f t="shared" si="6"/>
        <v>1.531181023292683E-20</v>
      </c>
      <c r="W6" s="11">
        <v>1.2955715712626199</v>
      </c>
    </row>
    <row r="7" spans="1:23">
      <c r="A7">
        <v>1200</v>
      </c>
      <c r="B7">
        <v>98.821466670000007</v>
      </c>
      <c r="C7">
        <v>112.65036670000001</v>
      </c>
      <c r="D7" s="4"/>
      <c r="E7" s="1"/>
      <c r="F7" s="2"/>
      <c r="G7">
        <f t="shared" si="0"/>
        <v>1.2840267085035566</v>
      </c>
      <c r="H7">
        <v>19.232099999999999</v>
      </c>
      <c r="I7">
        <v>2.8387173921476001</v>
      </c>
      <c r="J7">
        <v>2.91971051066737</v>
      </c>
      <c r="K7">
        <f t="shared" si="1"/>
        <v>8.5938518667882393E-16</v>
      </c>
      <c r="L7" s="3">
        <v>854.97400000000005</v>
      </c>
      <c r="M7">
        <f t="shared" si="2"/>
        <v>8.8395521162500776E-16</v>
      </c>
      <c r="N7">
        <f t="shared" si="3"/>
        <v>689.7907911481808</v>
      </c>
      <c r="O7">
        <f t="shared" si="3"/>
        <v>831.20952389071715</v>
      </c>
      <c r="P7">
        <f t="shared" si="4"/>
        <v>1166720.6081594657</v>
      </c>
      <c r="Q7">
        <f t="shared" si="5"/>
        <v>2.3054876166312411E-23</v>
      </c>
      <c r="T7">
        <f t="shared" si="6"/>
        <v>1.6826447844405731E-21</v>
      </c>
      <c r="W7" s="11">
        <v>1.2307929882431701</v>
      </c>
    </row>
    <row r="8" spans="1:23">
      <c r="A8">
        <v>340</v>
      </c>
      <c r="B8">
        <v>163.99482499999999</v>
      </c>
      <c r="C8">
        <v>161.28885</v>
      </c>
      <c r="D8" s="4"/>
      <c r="E8" s="1"/>
      <c r="F8" s="2"/>
      <c r="G8">
        <f t="shared" si="0"/>
        <v>1.2560463071607584</v>
      </c>
      <c r="H8">
        <v>18.0321</v>
      </c>
      <c r="I8">
        <v>2.85604830675282</v>
      </c>
      <c r="J8">
        <v>2.93449473961868</v>
      </c>
      <c r="K8">
        <f t="shared" si="1"/>
        <v>8.3366523470522207E-16</v>
      </c>
      <c r="L8" s="3">
        <v>980.25199999999995</v>
      </c>
      <c r="M8">
        <f t="shared" si="2"/>
        <v>9.5024302065109136E-16</v>
      </c>
      <c r="N8">
        <f t="shared" si="3"/>
        <v>717.87413626442435</v>
      </c>
      <c r="O8">
        <f t="shared" si="3"/>
        <v>859.99265018576978</v>
      </c>
      <c r="P8">
        <f t="shared" si="4"/>
        <v>1254930.6338909371</v>
      </c>
      <c r="Q8">
        <f t="shared" si="5"/>
        <v>1.1222375025994138E-22</v>
      </c>
      <c r="T8">
        <f t="shared" si="6"/>
        <v>9.081622634870389E-21</v>
      </c>
      <c r="W8" s="11">
        <v>1.16925333459751</v>
      </c>
    </row>
    <row r="9" spans="1:23">
      <c r="A9">
        <v>94</v>
      </c>
      <c r="B9">
        <v>303.58839999999998</v>
      </c>
      <c r="C9">
        <v>294.27460000000002</v>
      </c>
      <c r="D9" s="4"/>
      <c r="F9" s="2"/>
      <c r="G9">
        <f t="shared" si="0"/>
        <v>1.22768107275287</v>
      </c>
      <c r="H9">
        <v>16.891999999999999</v>
      </c>
      <c r="I9">
        <v>2.8736175842853999</v>
      </c>
      <c r="J9">
        <v>2.9494593040563299</v>
      </c>
      <c r="K9">
        <f t="shared" si="1"/>
        <v>8.0833432510097535E-16</v>
      </c>
      <c r="L9" s="3">
        <v>1905.39</v>
      </c>
      <c r="M9">
        <f t="shared" si="2"/>
        <v>1.7302768554431617E-15</v>
      </c>
      <c r="N9">
        <f t="shared" si="3"/>
        <v>747.51099376986463</v>
      </c>
      <c r="O9">
        <f t="shared" si="3"/>
        <v>890.1420225664815</v>
      </c>
      <c r="P9">
        <f t="shared" si="4"/>
        <v>1351125.5061455569</v>
      </c>
      <c r="Q9">
        <f t="shared" si="5"/>
        <v>9.1080761301367821E-22</v>
      </c>
      <c r="T9">
        <f t="shared" si="6"/>
        <v>8.1843080554410974E-20</v>
      </c>
      <c r="W9" s="11">
        <v>1.1107906638458001</v>
      </c>
    </row>
    <row r="10" spans="1:23">
      <c r="A10">
        <v>24</v>
      </c>
      <c r="B10">
        <v>582.96924999999999</v>
      </c>
      <c r="C10">
        <v>682.99374999999998</v>
      </c>
      <c r="D10" s="4">
        <f>LOG10(A10)</f>
        <v>1.3802112417116059</v>
      </c>
      <c r="E10" s="4">
        <f t="shared" ref="E10:F15" si="7">LOG10(B10)</f>
        <v>2.7656456475419984</v>
      </c>
      <c r="F10" s="4">
        <f t="shared" si="7"/>
        <v>2.8344167295191149</v>
      </c>
      <c r="G10">
        <f t="shared" si="0"/>
        <v>1.1989043994567323</v>
      </c>
      <c r="H10">
        <v>15.808999999999999</v>
      </c>
      <c r="I10">
        <v>2.89144170560132</v>
      </c>
      <c r="J10">
        <v>2.9646118545687301</v>
      </c>
      <c r="K10">
        <f t="shared" si="1"/>
        <v>7.8336993241049432E-16</v>
      </c>
      <c r="L10" s="3">
        <v>2458.38</v>
      </c>
      <c r="M10">
        <f t="shared" si="2"/>
        <v>2.0893156521410815E-15</v>
      </c>
      <c r="N10">
        <f t="shared" si="3"/>
        <v>778.82826712192843</v>
      </c>
      <c r="O10">
        <f t="shared" si="3"/>
        <v>921.7472584699085</v>
      </c>
      <c r="P10">
        <f t="shared" si="4"/>
        <v>1456191.4781649383</v>
      </c>
      <c r="Q10">
        <f t="shared" si="5"/>
        <v>1.3245073100508047E-21</v>
      </c>
      <c r="T10">
        <f t="shared" si="6"/>
        <v>1.3235994885965956E-19</v>
      </c>
      <c r="W10" s="11">
        <v>1.05525112683278</v>
      </c>
    </row>
    <row r="11" spans="1:23">
      <c r="A11">
        <v>6</v>
      </c>
      <c r="B11">
        <v>1369.596667</v>
      </c>
      <c r="C11">
        <v>1873.99</v>
      </c>
      <c r="D11" s="4">
        <f t="shared" ref="D11:D15" si="8">LOG10(A11)</f>
        <v>0.77815125038364363</v>
      </c>
      <c r="E11" s="4">
        <f t="shared" si="7"/>
        <v>3.1365926904513102</v>
      </c>
      <c r="F11" s="4">
        <f t="shared" si="7"/>
        <v>3.2727672690723537</v>
      </c>
      <c r="G11">
        <f t="shared" si="0"/>
        <v>1.1696773724418428</v>
      </c>
      <c r="H11">
        <v>14.780099999999999</v>
      </c>
      <c r="I11">
        <v>2.9095447732091899</v>
      </c>
      <c r="J11">
        <v>2.9799659041764701</v>
      </c>
      <c r="K11">
        <f t="shared" si="1"/>
        <v>7.5874164336924256E-16</v>
      </c>
      <c r="L11" s="3">
        <v>1588.55</v>
      </c>
      <c r="M11">
        <f t="shared" si="2"/>
        <v>1.2622021209318612E-15</v>
      </c>
      <c r="N11">
        <f t="shared" si="3"/>
        <v>811.97895487990297</v>
      </c>
      <c r="O11">
        <f t="shared" si="3"/>
        <v>954.91761389559338</v>
      </c>
      <c r="P11">
        <f t="shared" si="4"/>
        <v>1571177.472495913</v>
      </c>
      <c r="Q11">
        <f t="shared" si="5"/>
        <v>5.2440754900598049E-22</v>
      </c>
      <c r="T11">
        <f t="shared" si="6"/>
        <v>5.8378227120556355E-20</v>
      </c>
      <c r="U11">
        <f>(T11+T12)*(H11-H12)/2</f>
        <v>4.8071055207432619E-20</v>
      </c>
      <c r="V11">
        <f>T11*W11*2</f>
        <v>1.1704701048399639E-19</v>
      </c>
      <c r="W11" s="11">
        <v>1.0024885668614401</v>
      </c>
    </row>
    <row r="12" spans="1:23">
      <c r="A12">
        <v>1.6</v>
      </c>
      <c r="B12">
        <v>3751.6550000000002</v>
      </c>
      <c r="C12">
        <v>2944.15425</v>
      </c>
      <c r="D12" s="4">
        <f t="shared" si="8"/>
        <v>0.20411998265592479</v>
      </c>
      <c r="E12" s="4">
        <f t="shared" si="7"/>
        <v>3.5742228940766276</v>
      </c>
      <c r="F12" s="4">
        <f t="shared" si="7"/>
        <v>3.4689605597989317</v>
      </c>
      <c r="G12">
        <f t="shared" si="0"/>
        <v>1.1399640487494762</v>
      </c>
      <c r="H12">
        <v>13.8027</v>
      </c>
      <c r="I12">
        <v>2.9279490500151599</v>
      </c>
      <c r="J12">
        <v>2.9955326688154398</v>
      </c>
      <c r="K12">
        <f t="shared" si="1"/>
        <v>7.3442484761926219E-16</v>
      </c>
      <c r="L12" s="3">
        <v>1395.08</v>
      </c>
      <c r="M12">
        <f t="shared" si="2"/>
        <v>1.0351750730793715E-15</v>
      </c>
      <c r="N12">
        <f t="shared" si="3"/>
        <v>847.12802606696209</v>
      </c>
      <c r="O12">
        <f t="shared" si="3"/>
        <v>989.76631399056203</v>
      </c>
      <c r="P12">
        <f t="shared" si="4"/>
        <v>1697263.2488585715</v>
      </c>
      <c r="Q12">
        <f t="shared" si="5"/>
        <v>3.2185898506552592E-22</v>
      </c>
      <c r="T12">
        <f t="shared" si="6"/>
        <v>3.9986935980390334E-20</v>
      </c>
      <c r="U12">
        <f t="shared" ref="U12:U37" si="9">(T12+T13)*(H12-H13)/2</f>
        <v>3.5712059083136495E-20</v>
      </c>
      <c r="V12">
        <f t="shared" ref="V12:V38" si="10">T12*W12*2</f>
        <v>7.6164247398139966E-20</v>
      </c>
      <c r="W12" s="11">
        <v>0.95236413507015205</v>
      </c>
    </row>
    <row r="13" spans="1:23">
      <c r="A13">
        <v>0.5</v>
      </c>
      <c r="B13">
        <v>5829.8874999999998</v>
      </c>
      <c r="C13">
        <v>4197.2624999999998</v>
      </c>
      <c r="D13" s="4">
        <f>LOG10(A13)</f>
        <v>-0.3010299956639812</v>
      </c>
      <c r="E13" s="4">
        <f t="shared" si="7"/>
        <v>3.7656601742100224</v>
      </c>
      <c r="F13" s="4">
        <f t="shared" si="7"/>
        <v>3.6229661311692052</v>
      </c>
      <c r="G13">
        <f t="shared" si="0"/>
        <v>1.10972025158662</v>
      </c>
      <c r="H13">
        <v>12.8742</v>
      </c>
      <c r="I13">
        <v>2.9466818996412898</v>
      </c>
      <c r="J13">
        <v>3.0113268272231601</v>
      </c>
      <c r="K13">
        <f t="shared" si="1"/>
        <v>7.1039144553083212E-16</v>
      </c>
      <c r="L13" s="3">
        <v>1375.64</v>
      </c>
      <c r="M13">
        <f t="shared" si="2"/>
        <v>9.5208493066932795E-16</v>
      </c>
      <c r="N13">
        <f t="shared" si="3"/>
        <v>884.46754148839545</v>
      </c>
      <c r="O13">
        <f t="shared" si="3"/>
        <v>1026.4240685366374</v>
      </c>
      <c r="P13">
        <f t="shared" si="4"/>
        <v>1835829.2004178301</v>
      </c>
      <c r="Q13">
        <f t="shared" si="5"/>
        <v>2.6587622853182424E-22</v>
      </c>
      <c r="T13">
        <f t="shared" si="6"/>
        <v>3.6937262367776619E-20</v>
      </c>
      <c r="U13">
        <f t="shared" si="9"/>
        <v>3.6250036732261838E-20</v>
      </c>
      <c r="V13">
        <f t="shared" si="10"/>
        <v>6.683767521882053E-20</v>
      </c>
      <c r="W13" s="11">
        <v>0.90474592504083995</v>
      </c>
    </row>
    <row r="14" spans="1:23">
      <c r="A14">
        <v>0.2</v>
      </c>
      <c r="B14">
        <v>11887.315000000001</v>
      </c>
      <c r="C14">
        <v>5951.72</v>
      </c>
      <c r="D14" s="4">
        <f t="shared" si="8"/>
        <v>-0.69897000433601875</v>
      </c>
      <c r="E14" s="4">
        <f t="shared" si="7"/>
        <v>4.0750837711564616</v>
      </c>
      <c r="F14" s="4">
        <f t="shared" si="7"/>
        <v>3.7746424915372687</v>
      </c>
      <c r="G14">
        <f t="shared" si="0"/>
        <v>1.0788916198402232</v>
      </c>
      <c r="H14">
        <v>11.992000000000001</v>
      </c>
      <c r="I14">
        <v>2.9657769930065601</v>
      </c>
      <c r="J14">
        <v>3.0273673388789</v>
      </c>
      <c r="K14">
        <f t="shared" si="1"/>
        <v>6.866091757450439E-16</v>
      </c>
      <c r="L14" s="3">
        <v>1463.48</v>
      </c>
      <c r="M14">
        <f t="shared" si="2"/>
        <v>9.4347208678438182E-16</v>
      </c>
      <c r="N14">
        <f t="shared" si="3"/>
        <v>924.22347017720188</v>
      </c>
      <c r="O14">
        <f t="shared" si="3"/>
        <v>1065.0434820431522</v>
      </c>
      <c r="P14">
        <f t="shared" si="4"/>
        <v>1988506.6414689913</v>
      </c>
      <c r="Q14">
        <f t="shared" si="5"/>
        <v>2.9059647145770365E-22</v>
      </c>
      <c r="T14">
        <f t="shared" si="6"/>
        <v>4.5243732264419866E-20</v>
      </c>
      <c r="U14">
        <f t="shared" si="9"/>
        <v>2.72793118424489E-20</v>
      </c>
      <c r="V14">
        <f t="shared" si="10"/>
        <v>7.7774756278159874E-20</v>
      </c>
      <c r="W14" s="11">
        <v>0.85950862567678499</v>
      </c>
    </row>
    <row r="15" spans="1:23">
      <c r="A15">
        <v>0.1</v>
      </c>
      <c r="B15">
        <v>17851.400000000001</v>
      </c>
      <c r="C15">
        <v>19095.060000000001</v>
      </c>
      <c r="D15" s="4">
        <f t="shared" si="8"/>
        <v>-1</v>
      </c>
      <c r="E15" s="4">
        <f t="shared" si="7"/>
        <v>4.2516722814248107</v>
      </c>
      <c r="F15" s="4">
        <f t="shared" si="7"/>
        <v>4.2809210273402858</v>
      </c>
      <c r="G15">
        <f t="shared" si="0"/>
        <v>1.0474306401555422</v>
      </c>
      <c r="H15">
        <v>11.154</v>
      </c>
      <c r="I15">
        <v>2.9852637594145799</v>
      </c>
      <c r="J15">
        <v>3.0436683813897498</v>
      </c>
      <c r="K15">
        <f t="shared" si="1"/>
        <v>6.6305517015019532E-16</v>
      </c>
      <c r="L15" s="3">
        <v>1268.47</v>
      </c>
      <c r="M15">
        <f t="shared" si="2"/>
        <v>7.6060904351166513E-16</v>
      </c>
      <c r="N15">
        <f t="shared" si="3"/>
        <v>966.63776741634695</v>
      </c>
      <c r="O15">
        <f t="shared" si="3"/>
        <v>1105.7791106417726</v>
      </c>
      <c r="P15">
        <f t="shared" si="4"/>
        <v>2157136.0149273695</v>
      </c>
      <c r="Q15">
        <f t="shared" si="5"/>
        <v>1.1356512740026845E-22</v>
      </c>
      <c r="T15">
        <f t="shared" si="6"/>
        <v>1.986202392280894E-20</v>
      </c>
      <c r="U15">
        <f t="shared" si="9"/>
        <v>2.75876544830283E-20</v>
      </c>
      <c r="V15">
        <f t="shared" si="10"/>
        <v>3.2436003564159861E-20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3.0051828299233398</v>
      </c>
      <c r="J16">
        <v>3.0602520815964098</v>
      </c>
      <c r="K16">
        <f t="shared" si="1"/>
        <v>6.3969718510922749E-16</v>
      </c>
      <c r="L16" s="3">
        <v>1524.92</v>
      </c>
      <c r="M16">
        <f t="shared" si="2"/>
        <v>8.4912068082345261E-16</v>
      </c>
      <c r="N16">
        <f t="shared" si="3"/>
        <v>1012.0054001028091</v>
      </c>
      <c r="O16">
        <f t="shared" si="3"/>
        <v>1148.8202484607539</v>
      </c>
      <c r="P16">
        <f t="shared" si="4"/>
        <v>2343942.8931106748</v>
      </c>
      <c r="Q16">
        <f t="shared" si="5"/>
        <v>2.5101461540904935E-22</v>
      </c>
      <c r="T16">
        <f t="shared" si="6"/>
        <v>4.944498394813272E-20</v>
      </c>
      <c r="U16">
        <f t="shared" si="9"/>
        <v>5.9720728966260146E-20</v>
      </c>
      <c r="V16">
        <f t="shared" si="10"/>
        <v>7.6709593755282518E-20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3.0255788858132302</v>
      </c>
      <c r="J17">
        <v>3.0771421678808801</v>
      </c>
      <c r="K17">
        <f t="shared" si="1"/>
        <v>6.16503458015926E-16</v>
      </c>
      <c r="L17" s="3">
        <v>1959.27</v>
      </c>
      <c r="M17">
        <f t="shared" si="2"/>
        <v>1.0113177685682952E-15</v>
      </c>
      <c r="N17">
        <f t="shared" si="3"/>
        <v>1060.6665817300275</v>
      </c>
      <c r="O17">
        <f t="shared" si="3"/>
        <v>1194.3790248013356</v>
      </c>
      <c r="P17">
        <f t="shared" si="4"/>
        <v>2551554.8524842504</v>
      </c>
      <c r="Q17">
        <f t="shared" si="5"/>
        <v>4.8755958995925271E-22</v>
      </c>
      <c r="T17">
        <f t="shared" si="6"/>
        <v>1.0847951617419671E-19</v>
      </c>
      <c r="U17">
        <f t="shared" si="9"/>
        <v>5.6337502246962128E-20</v>
      </c>
      <c r="V17">
        <f t="shared" si="10"/>
        <v>1.5988171045494604E-19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3.0465012005574299</v>
      </c>
      <c r="J18">
        <v>3.0943640521942801</v>
      </c>
      <c r="K18">
        <f t="shared" si="1"/>
        <v>5.9344265460179362E-16</v>
      </c>
      <c r="L18" s="3">
        <v>1558.05</v>
      </c>
      <c r="M18">
        <f t="shared" si="2"/>
        <v>7.4403967977198224E-16</v>
      </c>
      <c r="N18">
        <f t="shared" si="3"/>
        <v>1113.0154696015218</v>
      </c>
      <c r="O18">
        <f t="shared" si="3"/>
        <v>1242.6935728557928</v>
      </c>
      <c r="P18">
        <f t="shared" si="4"/>
        <v>2783090.7515893918</v>
      </c>
      <c r="Q18">
        <f t="shared" si="5"/>
        <v>1.9174730920464861E-22</v>
      </c>
      <c r="T18">
        <f t="shared" si="6"/>
        <v>4.8342436106172855E-20</v>
      </c>
      <c r="U18">
        <f t="shared" si="9"/>
        <v>7.1504023220300915E-20</v>
      </c>
      <c r="V18">
        <f t="shared" si="10"/>
        <v>6.7686675198910627E-20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3.06800856834611</v>
      </c>
      <c r="J19">
        <v>3.1119484030344302</v>
      </c>
      <c r="K19">
        <f t="shared" si="1"/>
        <v>5.7047932533885538E-16</v>
      </c>
      <c r="L19" s="3">
        <v>2264.62</v>
      </c>
      <c r="M19">
        <f t="shared" si="2"/>
        <v>9.9835924805365675E-16</v>
      </c>
      <c r="N19">
        <f t="shared" si="3"/>
        <v>1169.5224647056459</v>
      </c>
      <c r="O19">
        <f t="shared" si="3"/>
        <v>1294.0420918296979</v>
      </c>
      <c r="P19">
        <f t="shared" si="4"/>
        <v>3042327.7308781492</v>
      </c>
      <c r="Q19">
        <f t="shared" si="5"/>
        <v>5.6216488759873281E-22</v>
      </c>
      <c r="T19">
        <f>(M19-K19)/(2*PI()*H19)^2</f>
        <v>1.6116860500344618E-19</v>
      </c>
      <c r="U19">
        <f t="shared" si="9"/>
        <v>1.0326568969668017E-19</v>
      </c>
      <c r="V19">
        <f t="shared" si="10"/>
        <v>2.1437725248039167E-19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3.0901673269783099</v>
      </c>
      <c r="J20">
        <v>3.12992886663063</v>
      </c>
      <c r="K20">
        <f t="shared" si="1"/>
        <v>5.4757740295086841E-16</v>
      </c>
      <c r="L20" s="3">
        <v>2221.3200000000002</v>
      </c>
      <c r="M20">
        <f t="shared" si="2"/>
        <v>9.0183643642120385E-16</v>
      </c>
      <c r="N20">
        <f t="shared" si="3"/>
        <v>1230.7428657557873</v>
      </c>
      <c r="O20">
        <f t="shared" si="3"/>
        <v>1348.7419531968517</v>
      </c>
      <c r="P20">
        <f t="shared" si="4"/>
        <v>3333832.857922026</v>
      </c>
      <c r="Q20">
        <f t="shared" si="5"/>
        <v>4.807067648851158E-22</v>
      </c>
      <c r="T20">
        <f>(M20-K20)/(2*PI()*H20)^2</f>
        <v>1.5733639066825874E-19</v>
      </c>
      <c r="U20">
        <f t="shared" si="9"/>
        <v>8.6299635538042112E-20</v>
      </c>
      <c r="V20">
        <f t="shared" si="10"/>
        <v>1.9881586660508872E-19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3.11305631240071</v>
      </c>
      <c r="J21">
        <v>3.1483452800574998</v>
      </c>
      <c r="K21">
        <f t="shared" si="1"/>
        <v>5.2469646648868414E-16</v>
      </c>
      <c r="L21" s="3">
        <v>2032.9</v>
      </c>
      <c r="M21">
        <f t="shared" si="2"/>
        <v>7.5801687724748701E-16</v>
      </c>
      <c r="N21">
        <f t="shared" si="3"/>
        <v>1297.3474794645006</v>
      </c>
      <c r="O21">
        <f t="shared" si="3"/>
        <v>1407.1658280196718</v>
      </c>
      <c r="P21">
        <f t="shared" si="4"/>
        <v>3663226.150019181</v>
      </c>
      <c r="Q21">
        <f t="shared" si="5"/>
        <v>3.2731230290999203E-22</v>
      </c>
      <c r="R21">
        <f>(Q21+Q22)*(H21-H22)/2</f>
        <v>1.2488765026851461E-22</v>
      </c>
      <c r="T21">
        <f t="shared" si="6"/>
        <v>1.2284813430833991E-19</v>
      </c>
      <c r="U21">
        <f t="shared" si="9"/>
        <v>4.853931565525613E-20</v>
      </c>
      <c r="V21">
        <f t="shared" si="10"/>
        <v>1.4747351319426628E-19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3.1367678138143602</v>
      </c>
      <c r="J22">
        <v>3.1672433243826701</v>
      </c>
      <c r="K22">
        <f t="shared" si="1"/>
        <v>5.0179283552530839E-16</v>
      </c>
      <c r="L22" s="3">
        <v>1670.46</v>
      </c>
      <c r="M22">
        <f t="shared" si="2"/>
        <v>5.7031817580350749E-16</v>
      </c>
      <c r="N22">
        <f t="shared" si="3"/>
        <v>1370.1490496542767</v>
      </c>
      <c r="O22">
        <f t="shared" si="3"/>
        <v>1469.7495110525838</v>
      </c>
      <c r="P22">
        <f t="shared" si="4"/>
        <v>4037472.0435078265</v>
      </c>
      <c r="Q22">
        <f t="shared" si="5"/>
        <v>9.9493514623635289E-23</v>
      </c>
      <c r="R22">
        <f t="shared" ref="R22:R26" si="11">(Q22+Q23)*(H22-H23)/2</f>
        <v>9.981606386830055E-23</v>
      </c>
      <c r="T22">
        <f t="shared" si="6"/>
        <v>4.3035860275769192E-20</v>
      </c>
      <c r="U22">
        <f t="shared" si="9"/>
        <v>4.8139226647771827E-20</v>
      </c>
      <c r="V22">
        <f t="shared" si="10"/>
        <v>4.9079434904819594E-20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3.16141154337571</v>
      </c>
      <c r="J23">
        <v>3.18667654530464</v>
      </c>
      <c r="K23">
        <f t="shared" si="1"/>
        <v>4.7881846182283188E-16</v>
      </c>
      <c r="L23" s="3">
        <v>2090.8200000000002</v>
      </c>
      <c r="M23">
        <f t="shared" si="2"/>
        <v>6.5134485593246619E-16</v>
      </c>
      <c r="N23">
        <f t="shared" si="3"/>
        <v>1450.1453802008878</v>
      </c>
      <c r="O23">
        <f t="shared" si="3"/>
        <v>1537.0094769769912</v>
      </c>
      <c r="P23">
        <f t="shared" si="4"/>
        <v>4465319.7560350616</v>
      </c>
      <c r="Q23">
        <f t="shared" si="5"/>
        <v>2.5958290766681937E-22</v>
      </c>
      <c r="R23">
        <f t="shared" si="11"/>
        <v>4.102919500665217E-23</v>
      </c>
      <c r="T23">
        <f t="shared" si="6"/>
        <v>1.3013928415106672E-19</v>
      </c>
      <c r="U23">
        <f t="shared" si="9"/>
        <v>1.8270822170924227E-20</v>
      </c>
      <c r="V23">
        <f>T23*W23*2</f>
        <v>1.4099414622940085E-19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3.18711959569056</v>
      </c>
      <c r="J24">
        <v>3.2067229891323099</v>
      </c>
      <c r="K24">
        <f t="shared" si="1"/>
        <v>4.5573482272250752E-16</v>
      </c>
      <c r="L24" s="3">
        <v>1373.87</v>
      </c>
      <c r="M24">
        <f t="shared" si="2"/>
        <v>3.889868012706205E-16</v>
      </c>
      <c r="N24">
        <f t="shared" si="3"/>
        <v>1538.5782745081924</v>
      </c>
      <c r="O24">
        <f t="shared" si="3"/>
        <v>1609.6186267723144</v>
      </c>
      <c r="P24">
        <f t="shared" si="4"/>
        <v>4958095.2304409984</v>
      </c>
      <c r="Q24">
        <f t="shared" si="5"/>
        <v>-1.0421931258700737E-22</v>
      </c>
      <c r="R24">
        <f t="shared" si="11"/>
        <v>1.8394684742727651E-23</v>
      </c>
      <c r="T24">
        <f t="shared" si="6"/>
        <v>-6.0953900009884071E-20</v>
      </c>
      <c r="U24">
        <f t="shared" si="9"/>
        <v>1.5405164963328111E-20</v>
      </c>
      <c r="V24">
        <f t="shared" si="10"/>
        <v>-6.2736136596889104E-20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3.2143306162232999</v>
      </c>
      <c r="J25">
        <v>3.22771247653538</v>
      </c>
      <c r="K25">
        <f t="shared" si="1"/>
        <v>4.3228490787431179E-16</v>
      </c>
      <c r="L25" s="3">
        <v>2114.94</v>
      </c>
      <c r="M25">
        <f t="shared" si="2"/>
        <v>5.4119733344798784E-16</v>
      </c>
      <c r="N25">
        <f t="shared" si="3"/>
        <v>1638.0630584105193</v>
      </c>
      <c r="O25">
        <f t="shared" si="3"/>
        <v>1689.3221502680635</v>
      </c>
      <c r="P25">
        <f t="shared" si="4"/>
        <v>5537059.9107155371</v>
      </c>
      <c r="Q25">
        <f t="shared" si="5"/>
        <v>1.7682513355692108E-22</v>
      </c>
      <c r="R25">
        <f t="shared" si="11"/>
        <v>9.5122224272183252E-23</v>
      </c>
      <c r="T25">
        <f>(M25-K25)/(2*PI()*H25)^2</f>
        <v>1.2175976132161922E-19</v>
      </c>
      <c r="U25">
        <f t="shared" si="9"/>
        <v>7.2247998307265269E-20</v>
      </c>
      <c r="V25">
        <f t="shared" si="10"/>
        <v>1.1905391024876956E-19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3.2422960800234799</v>
      </c>
      <c r="J26">
        <v>3.2490655866967302</v>
      </c>
      <c r="K26">
        <f t="shared" si="1"/>
        <v>4.092357098222264E-16</v>
      </c>
      <c r="L26" s="3">
        <v>2359.42</v>
      </c>
      <c r="M26">
        <f t="shared" si="2"/>
        <v>5.4414318322991566E-16</v>
      </c>
      <c r="N26">
        <f t="shared" si="3"/>
        <v>1747.0127720161015</v>
      </c>
      <c r="O26">
        <f t="shared" si="3"/>
        <v>1774.4574373557521</v>
      </c>
      <c r="P26">
        <f t="shared" si="4"/>
        <v>6200752.8225745261</v>
      </c>
      <c r="Q26">
        <f t="shared" si="5"/>
        <v>2.2795028887790151E-22</v>
      </c>
      <c r="R26">
        <f t="shared" si="11"/>
        <v>6.9804962260134777E-23</v>
      </c>
      <c r="T26">
        <f t="shared" si="6"/>
        <v>1.8567852934759489E-19</v>
      </c>
      <c r="U26">
        <f t="shared" si="9"/>
        <v>5.9822581977186084E-20</v>
      </c>
      <c r="V26">
        <f t="shared" si="10"/>
        <v>1.7247460832451174E-19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3.27210511474689</v>
      </c>
      <c r="J27">
        <v>3.27161433679208</v>
      </c>
      <c r="K27">
        <f t="shared" si="1"/>
        <v>3.8583018875732015E-16</v>
      </c>
      <c r="L27" s="3">
        <v>2095.1799999999998</v>
      </c>
      <c r="M27">
        <f t="shared" si="2"/>
        <v>4.3251702630092799E-16</v>
      </c>
      <c r="N27">
        <f t="shared" si="3"/>
        <v>1871.1349669300466</v>
      </c>
      <c r="O27">
        <f t="shared" si="3"/>
        <v>1869.0216701853515</v>
      </c>
      <c r="P27">
        <f t="shared" si="4"/>
        <v>6994388.0680907471</v>
      </c>
      <c r="Q27">
        <f t="shared" si="5"/>
        <v>8.2293987833808471E-23</v>
      </c>
      <c r="R27">
        <f>(Q27+Q28)*(H27-H28)/2</f>
        <v>3.2900680137909445E-23</v>
      </c>
      <c r="T27">
        <f t="shared" si="6"/>
        <v>8.0199612773232019E-20</v>
      </c>
      <c r="U27">
        <f t="shared" si="9"/>
        <v>3.5209558897813586E-20</v>
      </c>
      <c r="V27">
        <f t="shared" si="10"/>
        <v>7.077165550261415E-20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3.3040515426896202</v>
      </c>
      <c r="J28">
        <v>3.29557529088498</v>
      </c>
      <c r="K28">
        <f t="shared" si="1"/>
        <v>3.620598058005783E-16</v>
      </c>
      <c r="L28" s="3">
        <v>2184.3000000000002</v>
      </c>
      <c r="M28">
        <f t="shared" si="2"/>
        <v>4.0042142700653131E-16</v>
      </c>
      <c r="N28">
        <f t="shared" si="3"/>
        <v>2013.9632557160146</v>
      </c>
      <c r="O28">
        <f t="shared" si="3"/>
        <v>1975.0372494359647</v>
      </c>
      <c r="P28">
        <f t="shared" si="4"/>
        <v>7956820.1320338305</v>
      </c>
      <c r="Q28">
        <f t="shared" si="5"/>
        <v>7.0732431412282079E-23</v>
      </c>
      <c r="R28">
        <f t="shared" ref="R28:R37" si="12">(Q28+Q29)*(H28-H29)/2</f>
        <v>6.2419218690930204E-23</v>
      </c>
      <c r="T28">
        <f t="shared" si="6"/>
        <v>8.3565777449156881E-20</v>
      </c>
      <c r="U28">
        <f t="shared" si="9"/>
        <v>8.6837150062676866E-20</v>
      </c>
      <c r="V28">
        <f t="shared" si="10"/>
        <v>7.0055001241859627E-20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3.3385104086224802</v>
      </c>
      <c r="J29">
        <v>3.3212309580607902</v>
      </c>
      <c r="K29">
        <f t="shared" si="1"/>
        <v>3.3791141040537407E-16</v>
      </c>
      <c r="L29" s="3">
        <v>2844.34</v>
      </c>
      <c r="M29">
        <f t="shared" si="2"/>
        <v>4.5872605463372388E-16</v>
      </c>
      <c r="N29">
        <f t="shared" si="3"/>
        <v>2180.2706505373203</v>
      </c>
      <c r="O29">
        <f t="shared" si="3"/>
        <v>2095.2264022584309</v>
      </c>
      <c r="P29">
        <f t="shared" si="4"/>
        <v>9143553.7863152381</v>
      </c>
      <c r="Q29">
        <f t="shared" si="5"/>
        <v>2.3375156220201148E-22</v>
      </c>
      <c r="R29">
        <f t="shared" si="12"/>
        <v>9.1938919422645536E-23</v>
      </c>
      <c r="T29">
        <f t="shared" si="6"/>
        <v>3.4003007651512041E-19</v>
      </c>
      <c r="U29">
        <f t="shared" si="9"/>
        <v>1.5089598253908599E-19</v>
      </c>
      <c r="V29">
        <f t="shared" si="10"/>
        <v>2.708018481936893E-19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3.3759718674981598</v>
      </c>
      <c r="J30">
        <v>3.3489592995744299</v>
      </c>
      <c r="K30">
        <f t="shared" si="1"/>
        <v>3.133649733347425E-16</v>
      </c>
      <c r="L30" s="3">
        <v>3064.81</v>
      </c>
      <c r="M30">
        <f t="shared" si="2"/>
        <v>4.3002599322399064E-16</v>
      </c>
      <c r="N30">
        <f t="shared" si="3"/>
        <v>2376.6863258889039</v>
      </c>
      <c r="O30">
        <f t="shared" si="3"/>
        <v>2233.362910752699</v>
      </c>
      <c r="P30">
        <f t="shared" si="4"/>
        <v>10636547.782793066</v>
      </c>
      <c r="Q30">
        <f t="shared" si="5"/>
        <v>2.3773007586283732E-22</v>
      </c>
      <c r="R30">
        <f t="shared" si="12"/>
        <v>8.8270023736257705E-23</v>
      </c>
      <c r="T30">
        <f t="shared" si="6"/>
        <v>4.3379547496737169E-19</v>
      </c>
      <c r="U30">
        <f t="shared" si="9"/>
        <v>1.8396353800682944E-19</v>
      </c>
      <c r="V30">
        <f t="shared" si="10"/>
        <v>3.2820327625410715E-19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3.4170950278189798</v>
      </c>
      <c r="J31">
        <v>3.37928164126521</v>
      </c>
      <c r="K31">
        <f t="shared" si="1"/>
        <v>2.8839007093651035E-16</v>
      </c>
      <c r="L31" s="3">
        <v>3317.04</v>
      </c>
      <c r="M31">
        <f t="shared" si="2"/>
        <v>3.9943799333265778E-16</v>
      </c>
      <c r="N31">
        <f t="shared" si="3"/>
        <v>2612.7329830198719</v>
      </c>
      <c r="O31">
        <f t="shared" si="3"/>
        <v>2394.8683321733265</v>
      </c>
      <c r="P31">
        <f t="shared" si="4"/>
        <v>12561767.969006568</v>
      </c>
      <c r="Q31">
        <f t="shared" si="5"/>
        <v>2.3940518757639397E-22</v>
      </c>
      <c r="R31">
        <f t="shared" si="12"/>
        <v>1.3145944049593489E-22</v>
      </c>
      <c r="T31">
        <f t="shared" si="6"/>
        <v>5.6060202777224791E-19</v>
      </c>
      <c r="U31">
        <f t="shared" si="9"/>
        <v>3.7502408051754848E-19</v>
      </c>
      <c r="V31">
        <f t="shared" si="10"/>
        <v>4.0293608516859354E-19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3.4627978227207898</v>
      </c>
      <c r="J32">
        <v>3.4129446069675402</v>
      </c>
      <c r="K32">
        <f t="shared" si="1"/>
        <v>2.6294024024006343E-16</v>
      </c>
      <c r="L32" s="3">
        <v>4784.1499999999996</v>
      </c>
      <c r="M32">
        <f t="shared" si="2"/>
        <v>4.8609061511416914E-16</v>
      </c>
      <c r="N32">
        <f t="shared" si="3"/>
        <v>2902.6710582966793</v>
      </c>
      <c r="O32">
        <f t="shared" si="3"/>
        <v>2587.8828169703356</v>
      </c>
      <c r="P32">
        <f t="shared" si="4"/>
        <v>15122636.747043483</v>
      </c>
      <c r="Q32">
        <f t="shared" si="5"/>
        <v>5.11791615257519E-22</v>
      </c>
      <c r="R32">
        <f t="shared" si="12"/>
        <v>2.240595054778272E-22</v>
      </c>
      <c r="T32">
        <f t="shared" si="6"/>
        <v>1.582392718042313E-18</v>
      </c>
      <c r="U32">
        <f t="shared" si="9"/>
        <v>8.5245776353314515E-19</v>
      </c>
      <c r="V32">
        <f t="shared" si="10"/>
        <v>1.0804865813111995E-18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3.5144164520965799</v>
      </c>
      <c r="J33">
        <v>3.4510695697509002</v>
      </c>
      <c r="K33">
        <f t="shared" si="1"/>
        <v>2.3694350711137253E-16</v>
      </c>
      <c r="L33" s="3">
        <v>6931.19</v>
      </c>
      <c r="M33">
        <f t="shared" si="2"/>
        <v>5.8127687623866863E-16</v>
      </c>
      <c r="N33">
        <f t="shared" si="3"/>
        <v>3269.0115279735996</v>
      </c>
      <c r="O33">
        <f t="shared" si="3"/>
        <v>2825.3325294518609</v>
      </c>
      <c r="P33">
        <f t="shared" si="4"/>
        <v>18668940.272003137</v>
      </c>
      <c r="Q33">
        <f t="shared" si="5"/>
        <v>8.4614478157779793E-22</v>
      </c>
      <c r="R33">
        <f t="shared" si="12"/>
        <v>3.5755181936532907E-22</v>
      </c>
      <c r="T33">
        <f t="shared" si="6"/>
        <v>3.5840179700373572E-18</v>
      </c>
      <c r="U33">
        <f t="shared" si="9"/>
        <v>1.9462889945758893E-18</v>
      </c>
      <c r="V33">
        <f t="shared" si="10"/>
        <v>2.324871128606276E-18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3.5761719147627198</v>
      </c>
      <c r="J34">
        <v>3.4971001765204099</v>
      </c>
      <c r="K34">
        <f t="shared" si="1"/>
        <v>2.0939798872069495E-16</v>
      </c>
      <c r="L34" s="3">
        <v>10954.5</v>
      </c>
      <c r="M34">
        <f t="shared" si="2"/>
        <v>7.3023877375203145E-16</v>
      </c>
      <c r="N34">
        <f t="shared" si="3"/>
        <v>3768.5294608654499</v>
      </c>
      <c r="O34">
        <f t="shared" si="3"/>
        <v>3141.2331827504131</v>
      </c>
      <c r="P34">
        <f t="shared" si="4"/>
        <v>24069160.205823131</v>
      </c>
      <c r="Q34">
        <f t="shared" si="5"/>
        <v>1.3885540894555082E-21</v>
      </c>
      <c r="R34">
        <f t="shared" si="12"/>
        <v>3.6610338012710187E-22</v>
      </c>
      <c r="T34">
        <f t="shared" si="6"/>
        <v>8.5802882460619483E-18</v>
      </c>
      <c r="U34">
        <f t="shared" si="9"/>
        <v>2.8268164114856232E-18</v>
      </c>
      <c r="V34">
        <f t="shared" si="10"/>
        <v>5.2875463480607823E-18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3.6506812843062901</v>
      </c>
      <c r="J35">
        <v>3.5538319492853501</v>
      </c>
      <c r="K35">
        <f t="shared" si="1"/>
        <v>1.8088828745846963E-16</v>
      </c>
      <c r="L35" s="3">
        <v>10665.6</v>
      </c>
      <c r="M35">
        <f t="shared" si="2"/>
        <v>5.3896900415132681E-16</v>
      </c>
      <c r="N35">
        <f t="shared" si="3"/>
        <v>4473.8486134339373</v>
      </c>
      <c r="O35">
        <f t="shared" si="3"/>
        <v>3579.578981086207</v>
      </c>
      <c r="P35">
        <f t="shared" si="4"/>
        <v>32828707.097758934</v>
      </c>
      <c r="Q35">
        <f t="shared" si="5"/>
        <v>1.0521351113918291E-21</v>
      </c>
      <c r="R35">
        <f t="shared" si="12"/>
        <v>3.3016335998664781E-22</v>
      </c>
      <c r="T35">
        <f t="shared" si="6"/>
        <v>1.0265154497175474E-17</v>
      </c>
      <c r="U35">
        <f t="shared" si="9"/>
        <v>4.6582591583762221E-18</v>
      </c>
      <c r="V35">
        <f t="shared" si="10"/>
        <v>6.0095423952801403E-18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3.74826699565988</v>
      </c>
      <c r="J36">
        <v>3.6313526078874498</v>
      </c>
      <c r="K36">
        <f t="shared" si="1"/>
        <v>1.5044612300958276E-16</v>
      </c>
      <c r="L36" s="3">
        <v>14994</v>
      </c>
      <c r="M36">
        <f t="shared" si="2"/>
        <v>5.2716418746451418E-16</v>
      </c>
      <c r="N36">
        <f t="shared" si="3"/>
        <v>5601.018352032459</v>
      </c>
      <c r="O36">
        <f t="shared" si="3"/>
        <v>4279.1016955368032</v>
      </c>
      <c r="P36">
        <f t="shared" si="4"/>
        <v>49682117.900550351</v>
      </c>
      <c r="Q36">
        <f t="shared" si="5"/>
        <v>1.2566995738294931E-21</v>
      </c>
      <c r="R36">
        <f t="shared" si="12"/>
        <v>9.1498876087317759E-22</v>
      </c>
      <c r="T36">
        <f t="shared" si="6"/>
        <v>2.2310084372588436E-17</v>
      </c>
      <c r="U36">
        <f t="shared" si="9"/>
        <v>3.4867133431166536E-17</v>
      </c>
      <c r="V36">
        <f t="shared" si="10"/>
        <v>1.2407969851721205E-17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3.8921626896511898</v>
      </c>
      <c r="J37">
        <v>3.7556823514683302</v>
      </c>
      <c r="K37">
        <f t="shared" si="1"/>
        <v>1.1732596400487128E-16</v>
      </c>
      <c r="L37" s="3">
        <v>71821.100000000006</v>
      </c>
      <c r="M37">
        <f t="shared" si="2"/>
        <v>1.4789852140509775E-15</v>
      </c>
      <c r="N37">
        <f t="shared" si="3"/>
        <v>7801.2229488239245</v>
      </c>
      <c r="O37">
        <f t="shared" si="3"/>
        <v>5697.4739932050588</v>
      </c>
      <c r="P37">
        <f t="shared" si="4"/>
        <v>93320289.400505036</v>
      </c>
      <c r="Q37">
        <f t="shared" si="5"/>
        <v>5.4973557574973624E-21</v>
      </c>
      <c r="R37">
        <f t="shared" si="12"/>
        <v>1.5317320906361111E-21</v>
      </c>
      <c r="T37">
        <f t="shared" si="6"/>
        <v>2.3506416819650512E-16</v>
      </c>
      <c r="U37">
        <f t="shared" si="9"/>
        <v>2.4425295768319311E-16</v>
      </c>
      <c r="V37">
        <f t="shared" si="10"/>
        <v>1.2419655615306103E-16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4.19236861873725</v>
      </c>
      <c r="J38">
        <v>4.0603498610403497</v>
      </c>
      <c r="K38">
        <f t="shared" si="1"/>
        <v>7.7514936999560705E-17</v>
      </c>
      <c r="L38" s="3">
        <v>164599</v>
      </c>
      <c r="M38">
        <f t="shared" si="2"/>
        <v>1.110357242666446E-15</v>
      </c>
      <c r="N38">
        <f t="shared" si="3"/>
        <v>15572.86858538161</v>
      </c>
      <c r="O38">
        <f t="shared" si="3"/>
        <v>11490.789292778532</v>
      </c>
      <c r="P38">
        <f t="shared" si="4"/>
        <v>374552474.54859918</v>
      </c>
      <c r="Q38">
        <f t="shared" si="5"/>
        <v>6.3962669238197933E-21</v>
      </c>
      <c r="R38" s="6">
        <f>SUM(R21:R37)</f>
        <v>4.5806419793683855E-21</v>
      </c>
      <c r="T38">
        <f t="shared" si="6"/>
        <v>1.6615158768642402E-15</v>
      </c>
      <c r="V38">
        <f t="shared" si="10"/>
        <v>8.3397152019994532E-16</v>
      </c>
      <c r="W38" s="11">
        <v>0.25096706321395201</v>
      </c>
    </row>
    <row r="39" spans="4:23">
      <c r="U39">
        <f>SUM(U21:U38)</f>
        <v>2.9049826886207623E-16</v>
      </c>
      <c r="V39">
        <f>SUM(V21:V38)</f>
        <v>9.8698760000065173E-16</v>
      </c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82B4A-B09D-4C7D-BBF4-CA15ACA6B8D1}">
  <dimension ref="A1:AI182"/>
  <sheetViews>
    <sheetView workbookViewId="0">
      <selection activeCell="M1" sqref="M1:Q1048576"/>
    </sheetView>
  </sheetViews>
  <sheetFormatPr defaultRowHeight="15"/>
  <cols>
    <col min="1" max="6" width="9.140625" style="12"/>
    <col min="8" max="10" width="9.140625" style="12"/>
    <col min="11" max="11" width="12.5703125" style="12" customWidth="1"/>
    <col min="12" max="12" width="9.140625" style="12"/>
    <col min="13" max="14" width="12" bestFit="1" customWidth="1"/>
  </cols>
  <sheetData>
    <row r="1" spans="1:35" s="12" customFormat="1">
      <c r="A1" s="12" t="s">
        <v>63</v>
      </c>
    </row>
    <row r="2" spans="1:35">
      <c r="A2" s="12" t="s">
        <v>1</v>
      </c>
      <c r="B2" s="12" t="s">
        <v>2</v>
      </c>
      <c r="C2" s="12" t="s">
        <v>3</v>
      </c>
      <c r="D2" s="14"/>
      <c r="E2" s="12" t="s">
        <v>2</v>
      </c>
      <c r="F2" s="12" t="s">
        <v>3</v>
      </c>
      <c r="H2" s="12" t="s">
        <v>62</v>
      </c>
      <c r="I2" s="12" t="s">
        <v>61</v>
      </c>
      <c r="J2" s="12" t="s">
        <v>59</v>
      </c>
      <c r="K2" s="12" t="s">
        <v>58</v>
      </c>
      <c r="L2" s="12" t="s">
        <v>60</v>
      </c>
      <c r="M2" s="12" t="s">
        <v>48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>
      <c r="A3" s="12">
        <v>32000</v>
      </c>
      <c r="B3" s="12">
        <v>3488.24</v>
      </c>
      <c r="C3" s="12">
        <v>5161.87</v>
      </c>
      <c r="H3" s="12">
        <v>881.43399999999997</v>
      </c>
      <c r="I3" s="12">
        <v>8637.4599999999991</v>
      </c>
      <c r="J3" s="12">
        <v>45165.2</v>
      </c>
      <c r="K3" s="13">
        <v>1.61027E-15</v>
      </c>
      <c r="L3" s="13">
        <v>1.57583E-15</v>
      </c>
      <c r="M3" s="13"/>
      <c r="N3" s="13"/>
      <c r="O3" s="13"/>
      <c r="P3" s="13"/>
      <c r="Q3" s="13"/>
      <c r="R3" s="13"/>
      <c r="S3" s="13"/>
      <c r="T3" s="12"/>
      <c r="U3" s="13"/>
      <c r="V3" s="12"/>
      <c r="W3" s="12"/>
      <c r="X3" s="12"/>
      <c r="Y3" s="12"/>
      <c r="Z3" s="12"/>
      <c r="AA3" s="12"/>
      <c r="AB3" s="13"/>
      <c r="AC3" s="13"/>
      <c r="AD3" s="13"/>
      <c r="AE3" s="12"/>
      <c r="AF3" s="12"/>
      <c r="AG3" s="12"/>
      <c r="AH3" s="12"/>
      <c r="AI3" s="12"/>
    </row>
    <row r="4" spans="1:35">
      <c r="A4" s="12">
        <v>12000</v>
      </c>
      <c r="B4" s="12">
        <v>1398.41</v>
      </c>
      <c r="C4" s="12">
        <v>1815.79</v>
      </c>
      <c r="H4" s="12">
        <v>1334.33</v>
      </c>
      <c r="I4" s="12">
        <v>4902.63</v>
      </c>
      <c r="J4" s="12">
        <v>42906.7</v>
      </c>
      <c r="K4" s="13">
        <v>1.5701E-15</v>
      </c>
      <c r="L4" s="13">
        <v>1.5486300000000001E-15</v>
      </c>
      <c r="M4" s="13"/>
      <c r="N4" s="13"/>
      <c r="O4" s="13"/>
      <c r="P4" s="13"/>
      <c r="Q4" s="13"/>
      <c r="R4" s="12"/>
      <c r="S4" s="12"/>
      <c r="T4" s="12"/>
      <c r="U4" s="13"/>
      <c r="V4" s="12"/>
      <c r="W4" s="12"/>
      <c r="X4" s="12"/>
      <c r="Y4" s="12"/>
      <c r="Z4" s="12"/>
      <c r="AA4" s="12"/>
      <c r="AB4" s="13"/>
      <c r="AC4" s="13"/>
      <c r="AD4" s="13"/>
      <c r="AE4" s="12"/>
      <c r="AF4" s="12"/>
      <c r="AG4" s="12"/>
      <c r="AH4" s="12"/>
      <c r="AI4" s="12"/>
    </row>
    <row r="5" spans="1:35">
      <c r="A5" s="12">
        <v>4800</v>
      </c>
      <c r="B5" s="12">
        <v>822.86500000000001</v>
      </c>
      <c r="C5" s="12">
        <v>1090.1400000000001</v>
      </c>
      <c r="H5" s="12">
        <v>1528.72</v>
      </c>
      <c r="I5" s="12">
        <v>3736.58</v>
      </c>
      <c r="J5" s="12">
        <v>40761.1</v>
      </c>
      <c r="K5" s="13">
        <v>1.53092E-15</v>
      </c>
      <c r="L5" s="13">
        <v>1.51802E-15</v>
      </c>
      <c r="M5" s="13"/>
      <c r="N5" s="13"/>
      <c r="O5" s="13"/>
      <c r="P5" s="13"/>
      <c r="Q5" s="13"/>
      <c r="R5" s="12"/>
      <c r="S5" s="12"/>
      <c r="T5" s="12"/>
      <c r="U5" s="13"/>
      <c r="V5" s="12"/>
      <c r="W5" s="12"/>
      <c r="X5" s="12"/>
      <c r="Y5" s="12"/>
      <c r="Z5" s="12"/>
      <c r="AA5" s="12"/>
      <c r="AB5" s="13"/>
      <c r="AC5" s="13"/>
      <c r="AD5" s="13"/>
      <c r="AE5" s="12"/>
      <c r="AF5" s="12"/>
      <c r="AG5" s="12"/>
      <c r="AH5" s="12"/>
      <c r="AI5" s="12"/>
    </row>
    <row r="6" spans="1:35">
      <c r="A6" s="12">
        <v>1200</v>
      </c>
      <c r="B6" s="12">
        <v>512.95500000000004</v>
      </c>
      <c r="C6" s="12">
        <v>524.00300000000004</v>
      </c>
      <c r="H6" s="12">
        <v>1622.13</v>
      </c>
      <c r="I6" s="12">
        <v>3109.44</v>
      </c>
      <c r="J6" s="12">
        <v>38722.800000000003</v>
      </c>
      <c r="K6" s="13">
        <v>1.4927199999999999E-15</v>
      </c>
      <c r="L6" s="13">
        <v>1.4854399999999999E-15</v>
      </c>
      <c r="M6" s="13"/>
      <c r="N6" s="13"/>
      <c r="O6" s="13"/>
      <c r="P6" s="13"/>
      <c r="Q6" s="13"/>
      <c r="R6" s="12"/>
      <c r="S6" s="12"/>
      <c r="T6" s="12"/>
      <c r="U6" s="13"/>
      <c r="V6" s="12"/>
      <c r="W6" s="12"/>
      <c r="X6" s="12"/>
      <c r="Y6" s="12"/>
      <c r="Z6" s="12"/>
      <c r="AA6" s="12"/>
      <c r="AB6" s="13"/>
      <c r="AC6" s="13"/>
      <c r="AD6" s="13"/>
      <c r="AE6" s="12"/>
      <c r="AF6" s="12"/>
      <c r="AG6" s="12"/>
      <c r="AH6" s="12"/>
      <c r="AI6" s="12"/>
    </row>
    <row r="7" spans="1:35">
      <c r="A7" s="12">
        <v>340</v>
      </c>
      <c r="B7" s="12">
        <v>335.92700000000002</v>
      </c>
      <c r="C7" s="12">
        <v>309.279</v>
      </c>
      <c r="H7" s="12">
        <v>1666.61</v>
      </c>
      <c r="I7" s="12">
        <v>2701.09</v>
      </c>
      <c r="J7" s="12">
        <v>36786.400000000001</v>
      </c>
      <c r="K7" s="13">
        <v>1.4554799999999999E-15</v>
      </c>
      <c r="L7" s="13">
        <v>1.4514100000000001E-15</v>
      </c>
      <c r="M7" s="13"/>
      <c r="N7" s="13"/>
      <c r="O7" s="13"/>
      <c r="P7" s="13"/>
      <c r="Q7" s="13"/>
      <c r="R7" s="12"/>
      <c r="S7" s="12"/>
      <c r="T7" s="12"/>
      <c r="U7" s="13"/>
      <c r="V7" s="12"/>
      <c r="W7" s="12"/>
      <c r="X7" s="12"/>
      <c r="Y7" s="12"/>
      <c r="Z7" s="12"/>
      <c r="AA7" s="12"/>
      <c r="AB7" s="13"/>
      <c r="AC7" s="13"/>
      <c r="AD7" s="13"/>
      <c r="AE7" s="12"/>
      <c r="AF7" s="12"/>
      <c r="AG7" s="12"/>
      <c r="AH7" s="12"/>
      <c r="AI7" s="12"/>
    </row>
    <row r="8" spans="1:35">
      <c r="A8" s="12">
        <v>94</v>
      </c>
      <c r="B8" s="12">
        <v>146.83500000000001</v>
      </c>
      <c r="C8" s="12">
        <v>141.57599999999999</v>
      </c>
      <c r="H8" s="12">
        <v>1683.48</v>
      </c>
      <c r="I8" s="12">
        <v>2407</v>
      </c>
      <c r="J8" s="12">
        <v>34946.9</v>
      </c>
      <c r="K8" s="13">
        <v>1.4191699999999999E-15</v>
      </c>
      <c r="L8" s="13">
        <v>1.4250800000000001E-15</v>
      </c>
      <c r="M8" s="13"/>
      <c r="N8" s="13"/>
      <c r="O8" s="13"/>
      <c r="P8" s="13"/>
      <c r="Q8" s="13"/>
      <c r="R8" s="12"/>
      <c r="S8" s="12"/>
      <c r="T8" s="12"/>
      <c r="U8" s="13"/>
      <c r="V8" s="12"/>
      <c r="W8" s="12"/>
      <c r="X8" s="12"/>
      <c r="Y8" s="12"/>
      <c r="Z8" s="12"/>
      <c r="AA8" s="12"/>
      <c r="AB8" s="13"/>
      <c r="AC8" s="13"/>
      <c r="AD8" s="13"/>
      <c r="AE8" s="12"/>
      <c r="AF8" s="12"/>
      <c r="AG8" s="12"/>
      <c r="AH8" s="12"/>
      <c r="AI8" s="12"/>
    </row>
    <row r="9" spans="1:35">
      <c r="A9" s="12">
        <v>24</v>
      </c>
      <c r="B9" s="12">
        <v>67.656499999999994</v>
      </c>
      <c r="C9" s="12">
        <v>77.388800000000003</v>
      </c>
      <c r="H9" s="12">
        <v>1683.28</v>
      </c>
      <c r="I9" s="12">
        <v>2181.5100000000002</v>
      </c>
      <c r="J9" s="12">
        <v>33199.300000000003</v>
      </c>
      <c r="K9" s="13">
        <v>1.38376E-15</v>
      </c>
      <c r="L9" s="13">
        <v>1.3988199999999999E-15</v>
      </c>
      <c r="M9" s="13"/>
      <c r="N9" s="13"/>
      <c r="O9" s="13"/>
      <c r="P9" s="13"/>
      <c r="Q9" s="13"/>
      <c r="R9" s="12"/>
      <c r="S9" s="12"/>
      <c r="T9" s="12"/>
      <c r="U9" s="13"/>
      <c r="V9" s="12"/>
      <c r="W9" s="12"/>
      <c r="X9" s="12"/>
      <c r="Y9" s="12"/>
      <c r="Z9" s="12"/>
      <c r="AA9" s="12"/>
      <c r="AB9" s="13"/>
      <c r="AC9" s="13"/>
      <c r="AD9" s="13"/>
      <c r="AE9" s="12"/>
      <c r="AF9" s="12"/>
      <c r="AG9" s="12"/>
      <c r="AH9" s="12"/>
      <c r="AI9" s="12"/>
    </row>
    <row r="10" spans="1:35">
      <c r="A10" s="12">
        <v>6</v>
      </c>
      <c r="B10" s="12">
        <v>30.3749</v>
      </c>
      <c r="C10" s="12">
        <v>31.095800000000001</v>
      </c>
      <c r="H10" s="12">
        <v>1671.9</v>
      </c>
      <c r="I10" s="12">
        <v>2001.05</v>
      </c>
      <c r="J10" s="12">
        <v>31539.1</v>
      </c>
      <c r="K10" s="13">
        <v>1.34923E-15</v>
      </c>
      <c r="L10" s="13">
        <v>1.3683899999999999E-15</v>
      </c>
      <c r="M10" s="13"/>
      <c r="N10" s="13"/>
      <c r="O10" s="13"/>
      <c r="P10" s="13"/>
      <c r="Q10" s="13"/>
      <c r="R10" s="12"/>
      <c r="S10" s="12"/>
      <c r="T10" s="12"/>
      <c r="U10" s="13"/>
      <c r="V10" s="12"/>
      <c r="W10" s="12"/>
      <c r="X10" s="12"/>
      <c r="Y10" s="12"/>
      <c r="Z10" s="12"/>
      <c r="AA10" s="12"/>
      <c r="AB10" s="13"/>
      <c r="AC10" s="13"/>
      <c r="AD10" s="13"/>
      <c r="AE10" s="12"/>
      <c r="AF10" s="12"/>
      <c r="AG10" s="12"/>
      <c r="AH10" s="12"/>
      <c r="AI10" s="12"/>
    </row>
    <row r="11" spans="1:35">
      <c r="A11" s="12">
        <v>0.5</v>
      </c>
      <c r="B11" s="12">
        <v>26.966000000000001</v>
      </c>
      <c r="C11" s="12">
        <v>17.1282</v>
      </c>
      <c r="H11" s="12">
        <v>1652.88</v>
      </c>
      <c r="I11" s="12">
        <v>1852.07</v>
      </c>
      <c r="J11" s="12">
        <v>29961.9</v>
      </c>
      <c r="K11" s="13">
        <v>1.31557E-15</v>
      </c>
      <c r="L11" s="13">
        <v>1.3442600000000001E-15</v>
      </c>
      <c r="M11" s="13"/>
      <c r="N11" s="13"/>
      <c r="O11" s="13"/>
      <c r="P11" s="13"/>
      <c r="Q11" s="13"/>
      <c r="R11" s="12"/>
      <c r="S11" s="12"/>
      <c r="T11" s="12"/>
      <c r="U11" s="13"/>
      <c r="V11" s="12"/>
      <c r="W11" s="12"/>
      <c r="X11" s="12"/>
      <c r="Y11" s="12"/>
      <c r="Z11" s="12"/>
      <c r="AA11" s="12"/>
      <c r="AB11" s="13"/>
      <c r="AC11" s="13"/>
      <c r="AD11" s="13"/>
      <c r="AE11" s="12"/>
      <c r="AF11" s="12"/>
      <c r="AG11" s="12"/>
      <c r="AH11" s="12"/>
      <c r="AI11" s="12"/>
    </row>
    <row r="12" spans="1:35">
      <c r="A12" s="12">
        <v>0.1</v>
      </c>
      <c r="B12" s="12">
        <v>11.9389</v>
      </c>
      <c r="C12" s="12">
        <v>0.85523700000000002</v>
      </c>
      <c r="H12" s="12">
        <v>1628.52</v>
      </c>
      <c r="I12" s="12">
        <v>1726.14</v>
      </c>
      <c r="J12" s="12">
        <v>28463.599999999999</v>
      </c>
      <c r="K12" s="13">
        <v>1.28274E-15</v>
      </c>
      <c r="L12" s="13">
        <v>1.3099499999999999E-15</v>
      </c>
      <c r="M12" s="13"/>
      <c r="N12" s="13"/>
      <c r="O12" s="13"/>
      <c r="P12" s="13"/>
      <c r="Q12" s="13"/>
      <c r="R12" s="12"/>
      <c r="S12" s="12"/>
      <c r="T12" s="12"/>
      <c r="U12" s="13"/>
      <c r="V12" s="12"/>
      <c r="W12" s="12"/>
      <c r="X12" s="12"/>
      <c r="Y12" s="12"/>
      <c r="Z12" s="12"/>
      <c r="AA12" s="12"/>
      <c r="AB12" s="13"/>
      <c r="AC12" s="13"/>
      <c r="AD12" s="13"/>
      <c r="AE12" s="12"/>
      <c r="AF12" s="12"/>
      <c r="AG12" s="12"/>
      <c r="AH12" s="12"/>
      <c r="AI12" s="12"/>
    </row>
    <row r="13" spans="1:35">
      <c r="H13" s="12">
        <v>1600.35</v>
      </c>
      <c r="I13" s="12">
        <v>1617.7</v>
      </c>
      <c r="J13" s="12">
        <v>27040.2</v>
      </c>
      <c r="K13" s="13">
        <v>1.2507400000000001E-15</v>
      </c>
      <c r="L13" s="13">
        <v>1.28746E-15</v>
      </c>
      <c r="M13" s="13"/>
      <c r="N13" s="13"/>
      <c r="O13" s="13"/>
      <c r="P13" s="13"/>
      <c r="Q13" s="13"/>
      <c r="R13" s="12"/>
      <c r="S13" s="12"/>
      <c r="T13" s="12"/>
      <c r="U13" s="13"/>
      <c r="V13" s="12"/>
      <c r="W13" s="12"/>
      <c r="X13" s="12"/>
      <c r="Y13" s="12"/>
      <c r="Z13" s="12"/>
      <c r="AA13" s="12"/>
      <c r="AB13" s="13"/>
      <c r="AC13" s="13"/>
      <c r="AD13" s="13"/>
      <c r="AE13" s="12"/>
      <c r="AF13" s="12"/>
      <c r="AG13" s="12"/>
      <c r="AH13" s="12"/>
      <c r="AI13" s="12"/>
    </row>
    <row r="14" spans="1:35">
      <c r="H14" s="12">
        <v>1569.43</v>
      </c>
      <c r="I14" s="12">
        <v>1522.93</v>
      </c>
      <c r="J14" s="12">
        <v>25687.9</v>
      </c>
      <c r="K14" s="13">
        <v>1.2195299999999999E-15</v>
      </c>
      <c r="L14" s="13">
        <v>1.26136E-15</v>
      </c>
      <c r="M14" s="13"/>
      <c r="N14" s="13"/>
      <c r="O14" s="13"/>
      <c r="P14" s="13"/>
      <c r="Q14" s="13"/>
      <c r="R14" s="12"/>
      <c r="S14" s="12"/>
      <c r="T14" s="12"/>
      <c r="U14" s="13"/>
      <c r="V14" s="12"/>
      <c r="W14" s="12"/>
      <c r="X14" s="12"/>
      <c r="Y14" s="12"/>
      <c r="Z14" s="12"/>
      <c r="AA14" s="12"/>
      <c r="AB14" s="13"/>
      <c r="AC14" s="13"/>
      <c r="AD14" s="13"/>
      <c r="AE14" s="12"/>
      <c r="AF14" s="12"/>
      <c r="AG14" s="12"/>
      <c r="AH14" s="12"/>
      <c r="AI14" s="12"/>
    </row>
    <row r="15" spans="1:35">
      <c r="H15" s="12">
        <v>1536.53</v>
      </c>
      <c r="I15" s="12">
        <v>1439.08</v>
      </c>
      <c r="J15" s="12">
        <v>24403.3</v>
      </c>
      <c r="K15" s="13">
        <v>1.1890999999999999E-15</v>
      </c>
      <c r="L15" s="13">
        <v>1.23203E-15</v>
      </c>
      <c r="M15" s="13"/>
      <c r="N15" s="13"/>
      <c r="O15" s="13"/>
      <c r="P15" s="13"/>
      <c r="Q15" s="13"/>
      <c r="R15" s="12"/>
      <c r="S15" s="12"/>
      <c r="T15" s="12"/>
      <c r="U15" s="13"/>
      <c r="V15" s="12"/>
      <c r="W15" s="12"/>
      <c r="X15" s="12"/>
      <c r="Y15" s="12"/>
      <c r="Z15" s="12"/>
      <c r="AA15" s="12"/>
      <c r="AB15" s="13"/>
      <c r="AC15" s="13"/>
      <c r="AD15" s="13"/>
      <c r="AE15" s="12"/>
      <c r="AF15" s="12"/>
      <c r="AG15" s="12"/>
      <c r="AH15" s="12"/>
      <c r="AI15" s="12"/>
    </row>
    <row r="16" spans="1:35">
      <c r="H16" s="12">
        <v>1502.21</v>
      </c>
      <c r="I16" s="12">
        <v>1364.13</v>
      </c>
      <c r="J16" s="12">
        <v>23182.9</v>
      </c>
      <c r="K16" s="13">
        <v>1.15943E-15</v>
      </c>
      <c r="L16" s="13">
        <v>1.20179E-15</v>
      </c>
      <c r="M16" s="13"/>
      <c r="N16" s="13"/>
      <c r="O16" s="13"/>
      <c r="P16" s="13"/>
      <c r="Q16" s="13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3"/>
      <c r="AC16" s="13"/>
      <c r="AD16" s="13"/>
      <c r="AE16" s="12"/>
      <c r="AF16" s="12"/>
      <c r="AG16" s="12"/>
      <c r="AH16" s="12"/>
      <c r="AI16" s="12"/>
    </row>
    <row r="17" spans="8:35">
      <c r="H17" s="12">
        <v>1466.9</v>
      </c>
      <c r="I17" s="12">
        <v>1296.55</v>
      </c>
      <c r="J17" s="12">
        <v>22023.5</v>
      </c>
      <c r="K17" s="13">
        <v>1.1304999999999999E-15</v>
      </c>
      <c r="L17" s="13">
        <v>1.18357E-15</v>
      </c>
      <c r="M17" s="13"/>
      <c r="N17" s="13"/>
      <c r="O17" s="13"/>
      <c r="P17" s="13"/>
      <c r="Q17" s="13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3"/>
      <c r="AC17" s="13"/>
      <c r="AD17" s="13"/>
      <c r="AE17" s="12"/>
      <c r="AF17" s="12"/>
      <c r="AG17" s="12"/>
      <c r="AH17" s="12"/>
      <c r="AI17" s="12"/>
    </row>
    <row r="18" spans="8:35">
      <c r="H18" s="12">
        <v>1430.91</v>
      </c>
      <c r="I18" s="12">
        <v>1235.17</v>
      </c>
      <c r="J18" s="12">
        <v>20922.099999999999</v>
      </c>
      <c r="K18" s="13">
        <v>1.10229E-15</v>
      </c>
      <c r="L18" s="13">
        <v>1.1586099999999999E-15</v>
      </c>
      <c r="M18" s="13"/>
      <c r="N18" s="13"/>
      <c r="O18" s="13"/>
      <c r="P18" s="13"/>
      <c r="Q18" s="13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3"/>
      <c r="AC18" s="13"/>
      <c r="AD18" s="13"/>
      <c r="AE18" s="12"/>
      <c r="AF18" s="12"/>
      <c r="AG18" s="12"/>
    </row>
    <row r="19" spans="8:35">
      <c r="H19" s="12">
        <v>1394.51</v>
      </c>
      <c r="I19" s="12">
        <v>1179.06</v>
      </c>
      <c r="J19" s="12">
        <v>19875.7</v>
      </c>
      <c r="K19" s="13">
        <v>1.0747800000000001E-15</v>
      </c>
      <c r="L19" s="13">
        <v>1.12614E-15</v>
      </c>
      <c r="M19" s="13"/>
      <c r="N19" s="13"/>
      <c r="O19" s="13"/>
      <c r="P19" s="13"/>
      <c r="Q19" s="13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3"/>
      <c r="AC19" s="13"/>
      <c r="AD19" s="13"/>
      <c r="AE19" s="12"/>
      <c r="AF19" s="12"/>
      <c r="AG19" s="12"/>
    </row>
    <row r="20" spans="8:35">
      <c r="H20" s="12">
        <v>1357.95</v>
      </c>
      <c r="I20" s="12">
        <v>1127.48</v>
      </c>
      <c r="J20" s="12">
        <v>18881.7</v>
      </c>
      <c r="K20" s="13">
        <v>1.04796E-15</v>
      </c>
      <c r="L20" s="13">
        <v>1.1051200000000001E-15</v>
      </c>
      <c r="M20" s="13"/>
      <c r="N20" s="13"/>
      <c r="O20" s="13"/>
      <c r="P20" s="13"/>
      <c r="Q20" s="13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3"/>
      <c r="AC20" s="13"/>
      <c r="AD20" s="13"/>
      <c r="AE20" s="12"/>
      <c r="AF20" s="12"/>
      <c r="AG20" s="12"/>
    </row>
    <row r="21" spans="8:35">
      <c r="H21" s="12">
        <v>1321.46</v>
      </c>
      <c r="I21" s="12">
        <v>1079.83</v>
      </c>
      <c r="J21" s="12">
        <v>17937.400000000001</v>
      </c>
      <c r="K21" s="13">
        <v>1.0218099999999999E-15</v>
      </c>
      <c r="L21" s="13">
        <v>1.08673E-15</v>
      </c>
      <c r="M21" s="13"/>
      <c r="N21" s="13"/>
      <c r="O21" s="13"/>
      <c r="P21" s="13"/>
      <c r="Q21" s="13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3"/>
      <c r="AC21" s="13"/>
      <c r="AD21" s="13"/>
      <c r="AE21" s="12"/>
      <c r="AF21" s="12"/>
      <c r="AG21" s="12"/>
    </row>
    <row r="22" spans="8:35">
      <c r="H22" s="12">
        <v>1285.24</v>
      </c>
      <c r="I22" s="12">
        <v>1035.6300000000001</v>
      </c>
      <c r="J22" s="12">
        <v>17040.3</v>
      </c>
      <c r="K22" s="13">
        <v>9.9631599999999992E-16</v>
      </c>
      <c r="L22" s="13">
        <v>1.0631000000000001E-15</v>
      </c>
      <c r="M22" s="13"/>
      <c r="N22" s="13"/>
      <c r="O22" s="13"/>
      <c r="P22" s="13"/>
      <c r="Q22" s="13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3"/>
      <c r="AC22" s="13"/>
      <c r="AD22" s="13"/>
      <c r="AE22" s="12"/>
      <c r="AF22" s="12"/>
      <c r="AG22" s="12"/>
    </row>
    <row r="23" spans="8:35">
      <c r="H23" s="12">
        <v>1249.42</v>
      </c>
      <c r="I23" s="12">
        <v>994.44799999999998</v>
      </c>
      <c r="J23" s="12">
        <v>16188</v>
      </c>
      <c r="K23" s="13">
        <v>9.7145200000000007E-16</v>
      </c>
      <c r="L23" s="13">
        <v>1.0409600000000001E-15</v>
      </c>
      <c r="M23" s="13"/>
      <c r="N23" s="13"/>
      <c r="O23" s="13"/>
      <c r="P23" s="13"/>
      <c r="Q23" s="13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3"/>
      <c r="AC23" s="13"/>
      <c r="AD23" s="13"/>
      <c r="AE23" s="12"/>
      <c r="AF23" s="12"/>
      <c r="AG23" s="12"/>
    </row>
    <row r="24" spans="8:35">
      <c r="H24" s="12">
        <v>1214.0999999999999</v>
      </c>
      <c r="I24" s="12">
        <v>955.96100000000001</v>
      </c>
      <c r="J24" s="12">
        <v>15378.4</v>
      </c>
      <c r="K24" s="13">
        <v>9.4721100000000008E-16</v>
      </c>
      <c r="L24" s="13">
        <v>1.02064E-15</v>
      </c>
      <c r="M24" s="13"/>
      <c r="N24" s="13"/>
      <c r="O24" s="13"/>
      <c r="P24" s="13"/>
      <c r="Q24" s="13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3"/>
      <c r="AC24" s="13"/>
      <c r="AD24" s="13"/>
      <c r="AE24" s="12"/>
      <c r="AF24" s="12"/>
      <c r="AG24" s="12"/>
    </row>
    <row r="25" spans="8:35">
      <c r="H25" s="12">
        <v>1179.3800000000001</v>
      </c>
      <c r="I25" s="12">
        <v>919.87699999999995</v>
      </c>
      <c r="J25" s="12">
        <v>14609.2</v>
      </c>
      <c r="K25" s="13">
        <v>9.2357199999999997E-16</v>
      </c>
      <c r="L25" s="13">
        <v>9.9555500000000006E-16</v>
      </c>
      <c r="M25" s="13"/>
      <c r="N25" s="13"/>
      <c r="O25" s="13"/>
      <c r="P25" s="13"/>
      <c r="Q25" s="13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3"/>
      <c r="AC25" s="13"/>
      <c r="AD25" s="13"/>
      <c r="AE25" s="12"/>
      <c r="AF25" s="12"/>
      <c r="AG25" s="12"/>
    </row>
    <row r="26" spans="8:35">
      <c r="H26" s="12">
        <v>1145.31</v>
      </c>
      <c r="I26" s="12">
        <v>885.952</v>
      </c>
      <c r="J26" s="12">
        <v>13878.5</v>
      </c>
      <c r="K26" s="13">
        <v>9.0052399999999996E-16</v>
      </c>
      <c r="L26" s="13">
        <v>9.726019999999999E-16</v>
      </c>
      <c r="M26" s="13"/>
      <c r="N26" s="13"/>
      <c r="O26" s="13"/>
      <c r="P26" s="13"/>
      <c r="Q26" s="13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3"/>
      <c r="AC26" s="13"/>
      <c r="AD26" s="13"/>
      <c r="AE26" s="12"/>
      <c r="AF26" s="12"/>
      <c r="AG26" s="12"/>
    </row>
    <row r="27" spans="8:35">
      <c r="H27" s="12">
        <v>1111.93</v>
      </c>
      <c r="I27" s="12">
        <v>853.97400000000005</v>
      </c>
      <c r="J27" s="12">
        <v>13184.4</v>
      </c>
      <c r="K27" s="13">
        <v>8.7805299999999999E-16</v>
      </c>
      <c r="L27" s="13">
        <v>9.5095899999999996E-16</v>
      </c>
      <c r="M27" s="13"/>
      <c r="N27" s="13"/>
      <c r="O27" s="13"/>
      <c r="P27" s="13"/>
      <c r="Q27" s="13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3"/>
      <c r="AC27" s="13"/>
      <c r="AD27" s="13"/>
      <c r="AE27" s="12"/>
      <c r="AF27" s="12"/>
      <c r="AG27" s="12"/>
    </row>
    <row r="28" spans="8:35">
      <c r="H28" s="12">
        <v>1079.29</v>
      </c>
      <c r="I28" s="12">
        <v>823.75900000000001</v>
      </c>
      <c r="J28" s="12">
        <v>12524.9</v>
      </c>
      <c r="K28" s="13">
        <v>8.5613800000000001E-16</v>
      </c>
      <c r="L28" s="13">
        <v>9.2620400000000001E-16</v>
      </c>
      <c r="M28" s="13"/>
      <c r="N28" s="13"/>
      <c r="O28" s="13"/>
      <c r="P28" s="13"/>
      <c r="Q28" s="13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3"/>
      <c r="AC28" s="13"/>
      <c r="AD28" s="13"/>
      <c r="AE28" s="12"/>
      <c r="AF28" s="12"/>
      <c r="AG28" s="12"/>
    </row>
    <row r="29" spans="8:35">
      <c r="H29" s="12">
        <v>1047.4000000000001</v>
      </c>
      <c r="I29" s="12">
        <v>795.15700000000004</v>
      </c>
      <c r="J29" s="12">
        <v>11898.4</v>
      </c>
      <c r="K29" s="13">
        <v>8.3477099999999997E-16</v>
      </c>
      <c r="L29" s="13">
        <v>9.1161899999999999E-16</v>
      </c>
      <c r="M29" s="13"/>
      <c r="N29" s="13"/>
      <c r="O29" s="13"/>
      <c r="P29" s="13"/>
      <c r="Q29" s="13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3"/>
      <c r="AC29" s="13"/>
      <c r="AD29" s="13"/>
      <c r="AE29" s="12"/>
      <c r="AF29" s="12"/>
      <c r="AG29" s="12"/>
    </row>
    <row r="30" spans="8:35">
      <c r="H30" s="12">
        <v>1016.27</v>
      </c>
      <c r="I30" s="12">
        <v>768.02300000000002</v>
      </c>
      <c r="J30" s="12">
        <v>11303.3</v>
      </c>
      <c r="K30" s="13">
        <v>8.1393999999999997E-16</v>
      </c>
      <c r="L30" s="13">
        <v>8.8940599999999992E-16</v>
      </c>
      <c r="M30" s="13"/>
      <c r="N30" s="13"/>
      <c r="O30" s="13"/>
      <c r="P30" s="13"/>
      <c r="Q30" s="13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3"/>
      <c r="AC30" s="13"/>
      <c r="AD30" s="13"/>
      <c r="AE30" s="12"/>
      <c r="AF30" s="12"/>
      <c r="AG30" s="12"/>
    </row>
    <row r="31" spans="8:35">
      <c r="H31" s="12">
        <v>985.92700000000002</v>
      </c>
      <c r="I31" s="12">
        <v>742.23599999999999</v>
      </c>
      <c r="J31" s="12">
        <v>10737.9</v>
      </c>
      <c r="K31" s="13">
        <v>7.9362599999999997E-16</v>
      </c>
      <c r="L31" s="13">
        <v>8.6693599999999997E-16</v>
      </c>
      <c r="M31" s="13"/>
      <c r="N31" s="13"/>
      <c r="O31" s="13"/>
      <c r="P31" s="13"/>
      <c r="Q31" s="13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3"/>
      <c r="AC31" s="13"/>
      <c r="AD31" s="13"/>
      <c r="AE31" s="12"/>
      <c r="AF31" s="12"/>
      <c r="AG31" s="12"/>
    </row>
    <row r="32" spans="8:35">
      <c r="H32" s="12">
        <v>956.36599999999999</v>
      </c>
      <c r="I32" s="12">
        <v>717.69399999999996</v>
      </c>
      <c r="J32" s="12">
        <v>10200.700000000001</v>
      </c>
      <c r="K32" s="13">
        <v>7.7381600000000005E-16</v>
      </c>
      <c r="L32" s="13">
        <v>8.4260600000000003E-16</v>
      </c>
      <c r="M32" s="13"/>
      <c r="N32" s="13"/>
      <c r="O32" s="13"/>
      <c r="P32" s="13"/>
      <c r="Q32" s="13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3"/>
      <c r="AC32" s="13"/>
      <c r="AD32" s="13"/>
      <c r="AE32" s="12"/>
      <c r="AF32" s="12"/>
      <c r="AG32" s="12"/>
    </row>
    <row r="33" spans="8:33">
      <c r="H33" s="12">
        <v>927.58500000000004</v>
      </c>
      <c r="I33" s="12">
        <v>694.29600000000005</v>
      </c>
      <c r="J33" s="12">
        <v>9690.4500000000007</v>
      </c>
      <c r="K33" s="13">
        <v>7.5450299999999999E-16</v>
      </c>
      <c r="L33" s="13">
        <v>8.2892599999999997E-16</v>
      </c>
      <c r="M33" s="13"/>
      <c r="N33" s="13"/>
      <c r="O33" s="13"/>
      <c r="P33" s="13"/>
      <c r="Q33" s="13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3"/>
      <c r="AC33" s="13"/>
      <c r="AD33" s="13"/>
      <c r="AE33" s="12"/>
      <c r="AF33" s="12"/>
      <c r="AG33" s="12"/>
    </row>
    <row r="34" spans="8:33">
      <c r="H34" s="12">
        <v>899.58600000000001</v>
      </c>
      <c r="I34" s="12">
        <v>671.96299999999997</v>
      </c>
      <c r="J34" s="12">
        <v>9205.69</v>
      </c>
      <c r="K34" s="13">
        <v>7.35671E-16</v>
      </c>
      <c r="L34" s="13">
        <v>8.0765000000000002E-16</v>
      </c>
      <c r="M34" s="13"/>
      <c r="N34" s="13"/>
      <c r="O34" s="13"/>
      <c r="P34" s="13"/>
      <c r="Q34" s="13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3"/>
      <c r="AC34" s="13"/>
      <c r="AD34" s="13"/>
      <c r="AE34" s="12"/>
      <c r="AF34" s="12"/>
      <c r="AG34" s="12"/>
    </row>
    <row r="35" spans="8:33">
      <c r="H35" s="12">
        <v>872.36</v>
      </c>
      <c r="I35" s="12">
        <v>650.61699999999996</v>
      </c>
      <c r="J35" s="12">
        <v>8745.17</v>
      </c>
      <c r="K35" s="13">
        <v>7.1730799999999998E-16</v>
      </c>
      <c r="L35" s="13">
        <v>7.96717E-16</v>
      </c>
      <c r="M35" s="12">
        <f t="shared" ref="M35:M66" si="0">(L35-K35)/(2*PI()*J35)^2</f>
        <v>2.6301073667137277E-26</v>
      </c>
      <c r="N35" s="13"/>
      <c r="O35" s="13"/>
      <c r="P35" s="13"/>
      <c r="Q35" s="13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3"/>
      <c r="AC35" s="13"/>
      <c r="AD35" s="13"/>
      <c r="AE35" s="12"/>
      <c r="AF35" s="12"/>
      <c r="AG35" s="12"/>
    </row>
    <row r="36" spans="8:33">
      <c r="H36" s="12">
        <v>845.90200000000004</v>
      </c>
      <c r="I36" s="12">
        <v>630.19200000000001</v>
      </c>
      <c r="J36" s="12">
        <v>8307.67</v>
      </c>
      <c r="K36" s="13">
        <v>6.9940300000000004E-16</v>
      </c>
      <c r="L36" s="13">
        <v>7.7409100000000004E-16</v>
      </c>
      <c r="M36" s="12">
        <f t="shared" si="0"/>
        <v>2.741148850113331E-26</v>
      </c>
      <c r="N36" s="13"/>
      <c r="O36" s="13"/>
      <c r="P36" s="13"/>
      <c r="Q36" s="13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3"/>
      <c r="AC36" s="13"/>
      <c r="AD36" s="13"/>
      <c r="AE36" s="12"/>
      <c r="AF36" s="12"/>
      <c r="AG36" s="12"/>
    </row>
    <row r="37" spans="8:33">
      <c r="H37" s="12">
        <v>820.19899999999996</v>
      </c>
      <c r="I37" s="12">
        <v>610.62300000000005</v>
      </c>
      <c r="J37" s="12">
        <v>7892.05</v>
      </c>
      <c r="K37" s="13">
        <v>6.8194499999999998E-16</v>
      </c>
      <c r="L37" s="13">
        <v>7.5811499999999999E-16</v>
      </c>
      <c r="M37" s="12">
        <f t="shared" si="0"/>
        <v>3.0977371403362881E-26</v>
      </c>
      <c r="N37" s="13"/>
      <c r="O37" s="13"/>
      <c r="P37" s="13"/>
      <c r="Q37" s="13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3"/>
      <c r="AC37" s="13"/>
      <c r="AD37" s="13"/>
      <c r="AE37" s="12"/>
      <c r="AF37" s="12"/>
      <c r="AG37" s="12"/>
    </row>
    <row r="38" spans="8:33">
      <c r="H38" s="12">
        <v>795.24199999999996</v>
      </c>
      <c r="I38" s="12">
        <v>591.85799999999995</v>
      </c>
      <c r="J38" s="12">
        <v>7497.21</v>
      </c>
      <c r="K38" s="13">
        <v>6.64922E-16</v>
      </c>
      <c r="L38" s="13">
        <v>7.4008200000000002E-16</v>
      </c>
      <c r="M38" s="12">
        <f t="shared" si="0"/>
        <v>3.3870973817577705E-26</v>
      </c>
      <c r="N38" s="13"/>
      <c r="O38" s="13"/>
      <c r="P38" s="13"/>
      <c r="Q38" s="13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3"/>
      <c r="AC38" s="13"/>
      <c r="AD38" s="13"/>
      <c r="AE38" s="12"/>
      <c r="AF38" s="12"/>
      <c r="AG38" s="12"/>
    </row>
    <row r="39" spans="8:33">
      <c r="H39" s="12">
        <v>771.01900000000001</v>
      </c>
      <c r="I39" s="12">
        <v>573.84699999999998</v>
      </c>
      <c r="J39" s="12">
        <v>7122.11</v>
      </c>
      <c r="K39" s="13">
        <v>6.4832400000000002E-16</v>
      </c>
      <c r="L39" s="13">
        <v>7.1701100000000001E-16</v>
      </c>
      <c r="M39" s="12">
        <f t="shared" si="0"/>
        <v>3.4300263600355626E-26</v>
      </c>
      <c r="N39" s="13"/>
      <c r="O39" s="13"/>
      <c r="P39" s="13"/>
      <c r="Q39" s="13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3"/>
      <c r="AC39" s="13"/>
      <c r="AD39" s="13"/>
      <c r="AE39" s="12"/>
      <c r="AF39" s="12"/>
      <c r="AG39" s="12"/>
    </row>
    <row r="40" spans="8:33">
      <c r="H40" s="12">
        <v>747.51099999999997</v>
      </c>
      <c r="I40" s="12">
        <v>556.54300000000001</v>
      </c>
      <c r="J40" s="12">
        <v>6765.77</v>
      </c>
      <c r="K40" s="13">
        <v>6.3213900000000003E-16</v>
      </c>
      <c r="L40" s="13">
        <v>7.0133E-16</v>
      </c>
      <c r="M40" s="12">
        <f t="shared" si="0"/>
        <v>3.828735901798116E-26</v>
      </c>
      <c r="N40" s="13"/>
      <c r="O40" s="13"/>
      <c r="P40" s="13"/>
      <c r="Q40" s="13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3"/>
      <c r="AC40" s="13"/>
      <c r="AD40" s="13"/>
      <c r="AE40" s="12"/>
      <c r="AF40" s="12"/>
      <c r="AG40" s="12"/>
    </row>
    <row r="41" spans="8:33">
      <c r="H41" s="12">
        <v>724.70299999999997</v>
      </c>
      <c r="I41" s="12">
        <v>539.90499999999997</v>
      </c>
      <c r="J41" s="12">
        <v>6427.24</v>
      </c>
      <c r="K41" s="13">
        <v>6.1635799999999999E-16</v>
      </c>
      <c r="L41" s="13">
        <v>6.8892099999999998E-16</v>
      </c>
      <c r="M41" s="12">
        <f t="shared" si="0"/>
        <v>4.4494513075800004E-26</v>
      </c>
      <c r="N41" s="13"/>
      <c r="O41" s="13"/>
      <c r="P41" s="13"/>
      <c r="Q41" s="13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3"/>
      <c r="AC41" s="13"/>
      <c r="AD41" s="13"/>
      <c r="AE41" s="12"/>
      <c r="AF41" s="12"/>
      <c r="AG41" s="12"/>
    </row>
    <row r="42" spans="8:33">
      <c r="H42" s="12">
        <v>702.57799999999997</v>
      </c>
      <c r="I42" s="12">
        <v>523.89499999999998</v>
      </c>
      <c r="J42" s="12">
        <v>6105.64</v>
      </c>
      <c r="K42" s="13">
        <v>6.0096999999999998E-16</v>
      </c>
      <c r="L42" s="13">
        <v>6.5981499999999995E-16</v>
      </c>
      <c r="M42" s="12">
        <f t="shared" si="0"/>
        <v>3.9984110837979804E-26</v>
      </c>
      <c r="N42" s="13"/>
      <c r="O42" s="13"/>
      <c r="P42" s="13"/>
      <c r="Q42" s="13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3"/>
      <c r="AC42" s="13"/>
      <c r="AD42" s="13"/>
      <c r="AE42" s="12"/>
      <c r="AF42" s="12"/>
      <c r="AG42" s="12"/>
    </row>
    <row r="43" spans="8:33">
      <c r="H43" s="12">
        <v>681.12300000000005</v>
      </c>
      <c r="I43" s="12">
        <v>508.48</v>
      </c>
      <c r="J43" s="12">
        <v>5800.12</v>
      </c>
      <c r="K43" s="13">
        <v>5.8596500000000005E-16</v>
      </c>
      <c r="L43" s="13">
        <v>6.5643700000000002E-16</v>
      </c>
      <c r="M43" s="12">
        <f t="shared" si="0"/>
        <v>5.3061912915096222E-26</v>
      </c>
      <c r="N43" s="13"/>
      <c r="O43" s="13"/>
      <c r="P43" s="13"/>
      <c r="Q43" s="13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3"/>
      <c r="AC43" s="13"/>
      <c r="AD43" s="13"/>
      <c r="AE43" s="12"/>
      <c r="AF43" s="12"/>
      <c r="AG43" s="12"/>
    </row>
    <row r="44" spans="8:33">
      <c r="H44" s="12">
        <v>660.31899999999996</v>
      </c>
      <c r="I44" s="12">
        <v>493.625</v>
      </c>
      <c r="J44" s="12">
        <v>5509.87</v>
      </c>
      <c r="K44" s="13">
        <v>5.7133500000000004E-16</v>
      </c>
      <c r="L44" s="13">
        <v>6.4155000000000004E-16</v>
      </c>
      <c r="M44" s="12">
        <f t="shared" si="0"/>
        <v>5.858513823869614E-26</v>
      </c>
      <c r="N44" s="13"/>
      <c r="O44" s="13"/>
      <c r="P44" s="13"/>
      <c r="Q44" s="13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3"/>
      <c r="AC44" s="13"/>
      <c r="AD44" s="13"/>
      <c r="AE44" s="12"/>
      <c r="AF44" s="12"/>
      <c r="AG44" s="12"/>
    </row>
    <row r="45" spans="8:33">
      <c r="H45" s="12">
        <v>640.15200000000004</v>
      </c>
      <c r="I45" s="12">
        <v>479.303</v>
      </c>
      <c r="J45" s="12">
        <v>5234.1400000000003</v>
      </c>
      <c r="K45" s="13">
        <v>5.5706899999999998E-16</v>
      </c>
      <c r="L45" s="13">
        <v>6.2819400000000003E-16</v>
      </c>
      <c r="M45" s="12">
        <f t="shared" si="0"/>
        <v>6.5761524596965441E-26</v>
      </c>
      <c r="N45" s="13"/>
      <c r="O45" s="13"/>
      <c r="P45" s="13"/>
      <c r="Q45" s="13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3"/>
      <c r="AC45" s="13"/>
      <c r="AD45" s="13"/>
      <c r="AE45" s="12"/>
      <c r="AF45" s="12"/>
      <c r="AG45" s="12"/>
    </row>
    <row r="46" spans="8:33">
      <c r="H46" s="12">
        <v>620.60400000000004</v>
      </c>
      <c r="I46" s="12">
        <v>465.48500000000001</v>
      </c>
      <c r="J46" s="12">
        <v>4972.2</v>
      </c>
      <c r="K46" s="13">
        <v>5.4315900000000002E-16</v>
      </c>
      <c r="L46" s="13">
        <v>6.1032899999999998E-16</v>
      </c>
      <c r="M46" s="12">
        <f t="shared" si="0"/>
        <v>6.8820596594291907E-26</v>
      </c>
      <c r="N46" s="13"/>
      <c r="O46" s="13"/>
      <c r="P46" s="13"/>
      <c r="Q46" s="13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3"/>
      <c r="AC46" s="13"/>
      <c r="AD46" s="13"/>
      <c r="AE46" s="12"/>
      <c r="AF46" s="12"/>
      <c r="AG46" s="12"/>
    </row>
    <row r="47" spans="8:33">
      <c r="H47" s="12">
        <v>601.66099999999994</v>
      </c>
      <c r="I47" s="12">
        <v>452.14699999999999</v>
      </c>
      <c r="J47" s="12">
        <v>4723.3500000000004</v>
      </c>
      <c r="K47" s="13">
        <v>5.29596E-16</v>
      </c>
      <c r="L47" s="13">
        <v>5.9866599999999995E-16</v>
      </c>
      <c r="M47" s="12">
        <f t="shared" si="0"/>
        <v>7.8420474064496572E-26</v>
      </c>
      <c r="N47" s="13"/>
      <c r="O47" s="13"/>
      <c r="P47" s="13"/>
      <c r="Q47" s="13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3"/>
      <c r="AC47" s="13"/>
      <c r="AD47" s="13"/>
      <c r="AE47" s="12"/>
      <c r="AF47" s="12"/>
      <c r="AG47" s="12"/>
    </row>
    <row r="48" spans="8:33">
      <c r="H48" s="12">
        <v>583.30700000000002</v>
      </c>
      <c r="I48" s="12">
        <v>439.26600000000002</v>
      </c>
      <c r="J48" s="12">
        <v>4486.9399999999996</v>
      </c>
      <c r="K48" s="13">
        <v>5.1637000000000005E-16</v>
      </c>
      <c r="L48" s="13">
        <v>5.8396600000000003E-16</v>
      </c>
      <c r="M48" s="12">
        <f t="shared" si="0"/>
        <v>8.5047340284860192E-26</v>
      </c>
      <c r="N48" s="13"/>
      <c r="O48" s="13"/>
      <c r="P48" s="13"/>
      <c r="Q48" s="13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3"/>
      <c r="AC48" s="13"/>
      <c r="AD48" s="13"/>
      <c r="AE48" s="12"/>
      <c r="AF48" s="12"/>
      <c r="AG48" s="12"/>
    </row>
    <row r="49" spans="8:33">
      <c r="H49" s="12">
        <v>565.52800000000002</v>
      </c>
      <c r="I49" s="12">
        <v>426.81900000000002</v>
      </c>
      <c r="J49" s="12">
        <v>4262.3599999999997</v>
      </c>
      <c r="K49" s="13">
        <v>5.0347499999999996E-16</v>
      </c>
      <c r="L49" s="13">
        <v>5.7069899999999997E-16</v>
      </c>
      <c r="M49" s="12">
        <f t="shared" si="0"/>
        <v>9.372692280463765E-26</v>
      </c>
      <c r="N49" s="13"/>
      <c r="O49" s="13"/>
      <c r="P49" s="13"/>
      <c r="Q49" s="13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3"/>
      <c r="AC49" s="13"/>
      <c r="AD49" s="13"/>
      <c r="AE49" s="12"/>
      <c r="AF49" s="12"/>
      <c r="AG49" s="12"/>
    </row>
    <row r="50" spans="8:33">
      <c r="H50" s="12">
        <v>548.30799999999999</v>
      </c>
      <c r="I50" s="12">
        <v>414.78699999999998</v>
      </c>
      <c r="J50" s="12">
        <v>4049</v>
      </c>
      <c r="K50" s="13">
        <v>4.9090000000000005E-16</v>
      </c>
      <c r="L50" s="13">
        <v>5.6404399999999996E-16</v>
      </c>
      <c r="M50" s="12">
        <f t="shared" si="0"/>
        <v>1.1301170223198678E-25</v>
      </c>
      <c r="N50" s="13"/>
      <c r="O50" s="13"/>
      <c r="P50" s="13"/>
      <c r="Q50" s="13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3"/>
      <c r="AC50" s="13"/>
      <c r="AD50" s="13"/>
      <c r="AE50" s="12"/>
      <c r="AF50" s="12"/>
      <c r="AG50" s="12"/>
    </row>
    <row r="51" spans="8:33">
      <c r="H51" s="12">
        <v>531.63099999999997</v>
      </c>
      <c r="I51" s="12">
        <v>403.15</v>
      </c>
      <c r="J51" s="12">
        <v>3846.31</v>
      </c>
      <c r="K51" s="13">
        <v>4.7863900000000001E-16</v>
      </c>
      <c r="L51" s="13">
        <v>5.4142799999999997E-16</v>
      </c>
      <c r="M51" s="12">
        <f t="shared" si="0"/>
        <v>1.0750663329941322E-25</v>
      </c>
      <c r="N51" s="13"/>
      <c r="O51" s="13"/>
      <c r="P51" s="13"/>
      <c r="Q51" s="13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3"/>
      <c r="AC51" s="13"/>
      <c r="AD51" s="13"/>
      <c r="AE51" s="12"/>
      <c r="AF51" s="12"/>
      <c r="AG51" s="12"/>
    </row>
    <row r="52" spans="8:33">
      <c r="H52" s="12">
        <v>515.48500000000001</v>
      </c>
      <c r="I52" s="12">
        <v>391.892</v>
      </c>
      <c r="J52" s="12">
        <v>3653.76</v>
      </c>
      <c r="K52" s="13">
        <v>4.6668299999999997E-16</v>
      </c>
      <c r="L52" s="13">
        <v>5.28729E-16</v>
      </c>
      <c r="M52" s="12">
        <f t="shared" si="0"/>
        <v>1.1772644175833342E-25</v>
      </c>
      <c r="N52" s="13"/>
      <c r="O52" s="13"/>
      <c r="P52" s="13"/>
      <c r="Q52" s="13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3"/>
      <c r="AC52" s="13"/>
      <c r="AD52" s="13"/>
      <c r="AE52" s="12"/>
      <c r="AF52" s="12"/>
      <c r="AG52" s="12"/>
    </row>
    <row r="53" spans="8:33">
      <c r="H53" s="12">
        <v>499.85399999999998</v>
      </c>
      <c r="I53" s="12">
        <v>380.99599999999998</v>
      </c>
      <c r="J53" s="12">
        <v>3470.83</v>
      </c>
      <c r="K53" s="13">
        <v>4.5502500000000003E-16</v>
      </c>
      <c r="L53" s="13">
        <v>5.0987699999999996E-16</v>
      </c>
      <c r="M53" s="12">
        <f t="shared" si="0"/>
        <v>1.153363080525998E-25</v>
      </c>
      <c r="N53" s="13"/>
      <c r="O53" s="13"/>
      <c r="P53" s="13"/>
      <c r="Q53" s="13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3"/>
      <c r="AC53" s="13"/>
      <c r="AD53" s="13"/>
      <c r="AE53" s="12"/>
      <c r="AF53" s="12"/>
      <c r="AG53" s="12"/>
    </row>
    <row r="54" spans="8:33">
      <c r="H54" s="12">
        <v>484.72500000000002</v>
      </c>
      <c r="I54" s="12">
        <v>370.44499999999999</v>
      </c>
      <c r="J54" s="12">
        <v>3297.05</v>
      </c>
      <c r="K54" s="13">
        <v>4.4365800000000001E-16</v>
      </c>
      <c r="L54" s="13">
        <v>5.0112400000000002E-16</v>
      </c>
      <c r="M54" s="12">
        <f t="shared" si="0"/>
        <v>1.339060394921257E-25</v>
      </c>
      <c r="N54" s="13"/>
      <c r="O54" s="13"/>
      <c r="P54" s="13"/>
      <c r="Q54" s="13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3"/>
      <c r="AC54" s="13"/>
      <c r="AD54" s="13"/>
      <c r="AE54" s="12"/>
      <c r="AF54" s="12"/>
      <c r="AG54" s="12"/>
    </row>
    <row r="55" spans="8:33">
      <c r="H55" s="12">
        <v>470.08300000000003</v>
      </c>
      <c r="I55" s="12">
        <v>360.22699999999998</v>
      </c>
      <c r="J55" s="12">
        <v>3131.96</v>
      </c>
      <c r="K55" s="13">
        <v>4.3257400000000002E-16</v>
      </c>
      <c r="L55" s="13">
        <v>4.9182300000000002E-16</v>
      </c>
      <c r="M55" s="12">
        <f t="shared" si="0"/>
        <v>1.5299909939826893E-25</v>
      </c>
      <c r="N55" s="13"/>
      <c r="O55" s="13"/>
      <c r="P55" s="13"/>
      <c r="Q55" s="13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3"/>
      <c r="AC55" s="13"/>
      <c r="AD55" s="13"/>
      <c r="AE55" s="12"/>
      <c r="AF55" s="12"/>
      <c r="AG55" s="12"/>
    </row>
    <row r="56" spans="8:33">
      <c r="H56" s="12">
        <v>455.916</v>
      </c>
      <c r="I56" s="12">
        <v>350.327</v>
      </c>
      <c r="J56" s="12">
        <v>2975.12</v>
      </c>
      <c r="K56" s="13">
        <v>4.2176500000000001E-16</v>
      </c>
      <c r="L56" s="13">
        <v>4.8093899999999996E-16</v>
      </c>
      <c r="M56" s="12">
        <f t="shared" si="0"/>
        <v>1.6934103730231234E-25</v>
      </c>
      <c r="N56" s="13"/>
      <c r="O56" s="13"/>
      <c r="P56" s="13"/>
      <c r="Q56" s="13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3"/>
      <c r="AC56" s="13"/>
      <c r="AD56" s="13"/>
      <c r="AE56" s="12"/>
      <c r="AF56" s="12"/>
      <c r="AG56" s="12"/>
    </row>
    <row r="57" spans="8:33">
      <c r="H57" s="12">
        <v>442.21</v>
      </c>
      <c r="I57" s="12">
        <v>340.73200000000003</v>
      </c>
      <c r="J57" s="12">
        <v>2826.13</v>
      </c>
      <c r="K57" s="13">
        <v>4.1122699999999998E-16</v>
      </c>
      <c r="L57" s="13">
        <v>4.6703100000000004E-16</v>
      </c>
      <c r="M57" s="12">
        <f t="shared" si="0"/>
        <v>1.7697883131477259E-25</v>
      </c>
      <c r="N57" s="13"/>
      <c r="O57" s="13"/>
      <c r="P57" s="13"/>
      <c r="Q57" s="13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3"/>
      <c r="AC57" s="13"/>
      <c r="AD57" s="13"/>
      <c r="AE57" s="12"/>
      <c r="AF57" s="12"/>
      <c r="AG57" s="12"/>
    </row>
    <row r="58" spans="8:33">
      <c r="H58" s="12">
        <v>428.95299999999997</v>
      </c>
      <c r="I58" s="12">
        <v>331.43099999999998</v>
      </c>
      <c r="J58" s="12">
        <v>2684.58</v>
      </c>
      <c r="K58" s="13">
        <v>4.0094999999999999E-16</v>
      </c>
      <c r="L58" s="13">
        <v>4.5123400000000001E-16</v>
      </c>
      <c r="M58" s="12">
        <f t="shared" si="0"/>
        <v>1.7673289039434092E-25</v>
      </c>
      <c r="N58" s="13"/>
      <c r="O58" s="13"/>
      <c r="P58" s="13"/>
      <c r="Q58" s="13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3"/>
      <c r="AC58" s="13"/>
      <c r="AD58" s="13"/>
      <c r="AE58" s="12"/>
      <c r="AF58" s="12"/>
      <c r="AG58" s="12"/>
    </row>
    <row r="59" spans="8:33">
      <c r="H59" s="12">
        <v>416.13</v>
      </c>
      <c r="I59" s="12">
        <v>322.41199999999998</v>
      </c>
      <c r="J59" s="12">
        <v>2550.12</v>
      </c>
      <c r="K59" s="13">
        <v>3.9093000000000002E-16</v>
      </c>
      <c r="L59" s="13">
        <v>4.4598100000000002E-16</v>
      </c>
      <c r="M59" s="12">
        <f t="shared" si="0"/>
        <v>2.1442935583545254E-25</v>
      </c>
      <c r="N59" s="13"/>
      <c r="O59" s="13"/>
      <c r="P59" s="13"/>
      <c r="Q59" s="13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3"/>
      <c r="AC59" s="13"/>
      <c r="AD59" s="13"/>
      <c r="AE59" s="12"/>
      <c r="AF59" s="12"/>
      <c r="AG59" s="12"/>
    </row>
    <row r="60" spans="8:33">
      <c r="H60" s="12">
        <v>403.73099999999999</v>
      </c>
      <c r="I60" s="12">
        <v>313.66399999999999</v>
      </c>
      <c r="J60" s="12">
        <v>2422.37</v>
      </c>
      <c r="K60" s="13">
        <v>3.8115799999999998E-16</v>
      </c>
      <c r="L60" s="13">
        <v>4.3253700000000002E-16</v>
      </c>
      <c r="M60" s="12">
        <f t="shared" si="0"/>
        <v>2.2179152748371497E-25</v>
      </c>
      <c r="N60" s="13"/>
      <c r="O60" s="13"/>
      <c r="P60" s="13"/>
      <c r="Q60" s="13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3"/>
      <c r="AC60" s="13"/>
      <c r="AD60" s="13"/>
      <c r="AE60" s="12"/>
      <c r="AF60" s="12"/>
      <c r="AG60" s="12"/>
    </row>
    <row r="61" spans="8:33">
      <c r="H61" s="12">
        <v>391.74299999999999</v>
      </c>
      <c r="I61" s="12">
        <v>305.17700000000002</v>
      </c>
      <c r="J61" s="12">
        <v>2301.02</v>
      </c>
      <c r="K61" s="13">
        <v>3.71631E-16</v>
      </c>
      <c r="L61" s="13">
        <v>4.1705400000000001E-16</v>
      </c>
      <c r="M61" s="12">
        <f t="shared" si="0"/>
        <v>2.173077876974629E-25</v>
      </c>
      <c r="N61" s="13"/>
      <c r="O61" s="13"/>
      <c r="P61" s="13"/>
      <c r="Q61" s="13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3"/>
      <c r="AC61" s="13"/>
      <c r="AD61" s="13"/>
      <c r="AE61" s="12"/>
      <c r="AF61" s="12"/>
      <c r="AG61" s="12"/>
    </row>
    <row r="62" spans="8:33">
      <c r="H62" s="12">
        <v>380.15300000000002</v>
      </c>
      <c r="I62" s="12">
        <v>296.94200000000001</v>
      </c>
      <c r="J62" s="12">
        <v>2185.73</v>
      </c>
      <c r="K62" s="13">
        <v>3.6233999999999999E-16</v>
      </c>
      <c r="L62" s="13">
        <v>4.1223199999999998E-16</v>
      </c>
      <c r="M62" s="12">
        <f t="shared" si="0"/>
        <v>2.6453196051601153E-25</v>
      </c>
      <c r="N62" s="13"/>
      <c r="O62" s="13"/>
      <c r="P62" s="13"/>
      <c r="Q62" s="13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3"/>
      <c r="AC62" s="13"/>
      <c r="AD62" s="13"/>
      <c r="AE62" s="12"/>
      <c r="AF62" s="12"/>
      <c r="AG62" s="12"/>
    </row>
    <row r="63" spans="8:33">
      <c r="H63" s="12">
        <v>368.95</v>
      </c>
      <c r="I63" s="12">
        <v>288.94799999999998</v>
      </c>
      <c r="J63" s="12">
        <v>2076.1999999999998</v>
      </c>
      <c r="K63" s="13">
        <v>3.5328100000000001E-16</v>
      </c>
      <c r="L63" s="13">
        <v>4.0537500000000001E-16</v>
      </c>
      <c r="M63" s="12">
        <f t="shared" si="0"/>
        <v>3.0611851337696834E-25</v>
      </c>
      <c r="N63" s="13"/>
      <c r="O63" s="13"/>
      <c r="P63" s="13"/>
      <c r="Q63" s="13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3"/>
      <c r="AC63" s="13"/>
      <c r="AD63" s="13"/>
      <c r="AE63" s="12"/>
      <c r="AF63" s="12"/>
      <c r="AG63" s="12"/>
    </row>
    <row r="64" spans="8:33">
      <c r="H64" s="12">
        <v>358.12099999999998</v>
      </c>
      <c r="I64" s="12">
        <v>281.18900000000002</v>
      </c>
      <c r="J64" s="12">
        <v>1972.15</v>
      </c>
      <c r="K64" s="13">
        <v>3.44447E-16</v>
      </c>
      <c r="L64" s="13">
        <v>3.9564699999999998E-16</v>
      </c>
      <c r="M64" s="12">
        <f t="shared" si="0"/>
        <v>3.3344970414256324E-25</v>
      </c>
      <c r="N64" s="13"/>
      <c r="O64" s="13"/>
      <c r="P64" s="13"/>
      <c r="Q64" s="13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3"/>
      <c r="AC64" s="13"/>
      <c r="AD64" s="13"/>
      <c r="AE64" s="12"/>
      <c r="AF64" s="12"/>
      <c r="AG64" s="12"/>
    </row>
    <row r="65" spans="8:33">
      <c r="H65" s="12">
        <v>347.65300000000002</v>
      </c>
      <c r="I65" s="12">
        <v>273.65499999999997</v>
      </c>
      <c r="J65" s="12">
        <v>1873.31</v>
      </c>
      <c r="K65" s="13">
        <v>3.3583299999999998E-16</v>
      </c>
      <c r="L65" s="13">
        <v>3.7238100000000002E-16</v>
      </c>
      <c r="M65" s="12">
        <f t="shared" si="0"/>
        <v>2.6380594393701996E-25</v>
      </c>
      <c r="N65" s="13"/>
      <c r="O65" s="13"/>
      <c r="P65" s="13"/>
      <c r="Q65" s="13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3"/>
      <c r="AC65" s="13"/>
      <c r="AD65" s="13"/>
      <c r="AE65" s="12"/>
      <c r="AF65" s="12"/>
      <c r="AG65" s="12"/>
    </row>
    <row r="66" spans="8:33">
      <c r="H66" s="12">
        <v>337.53399999999999</v>
      </c>
      <c r="I66" s="12">
        <v>266.339</v>
      </c>
      <c r="J66" s="12">
        <v>1779.4</v>
      </c>
      <c r="K66" s="13">
        <v>3.2743299999999998E-16</v>
      </c>
      <c r="L66" s="13">
        <v>3.7127699999999999E-16</v>
      </c>
      <c r="M66" s="12">
        <f t="shared" si="0"/>
        <v>3.5075450677266397E-25</v>
      </c>
      <c r="N66" s="13"/>
      <c r="O66" s="13"/>
      <c r="P66" s="13"/>
      <c r="Q66" s="13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3"/>
      <c r="AC66" s="13"/>
      <c r="AD66" s="13"/>
      <c r="AE66" s="12"/>
      <c r="AF66" s="12"/>
      <c r="AG66" s="12"/>
    </row>
    <row r="67" spans="8:33">
      <c r="H67" s="12">
        <v>327.75099999999998</v>
      </c>
      <c r="I67" s="12">
        <v>259.23200000000003</v>
      </c>
      <c r="J67" s="12">
        <v>1690.19</v>
      </c>
      <c r="K67" s="13">
        <v>3.1924200000000002E-16</v>
      </c>
      <c r="L67" s="13">
        <v>3.6494500000000001E-16</v>
      </c>
      <c r="M67" s="12">
        <f t="shared" ref="M67:M98" si="1">(L67-K67)/(2*PI()*J67)^2</f>
        <v>4.0524150179607464E-25</v>
      </c>
      <c r="N67" s="13"/>
      <c r="O67" s="13"/>
      <c r="P67" s="13"/>
      <c r="Q67" s="13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3"/>
      <c r="AC67" s="13"/>
      <c r="AD67" s="13"/>
      <c r="AE67" s="12"/>
      <c r="AF67" s="12"/>
      <c r="AG67" s="12"/>
    </row>
    <row r="68" spans="8:33">
      <c r="H68" s="12">
        <v>318.29399999999998</v>
      </c>
      <c r="I68" s="12">
        <v>252.32900000000001</v>
      </c>
      <c r="J68" s="12">
        <v>1605.45</v>
      </c>
      <c r="K68" s="13">
        <v>3.1125599999999998E-16</v>
      </c>
      <c r="L68" s="13">
        <v>3.5478300000000002E-16</v>
      </c>
      <c r="M68" s="12">
        <f t="shared" si="1"/>
        <v>4.2776517955985945E-25</v>
      </c>
      <c r="N68" s="13"/>
      <c r="O68" s="13"/>
      <c r="P68" s="13"/>
      <c r="Q68" s="13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3"/>
      <c r="AC68" s="13"/>
      <c r="AD68" s="13"/>
      <c r="AE68" s="12"/>
      <c r="AF68" s="12"/>
      <c r="AG68" s="12"/>
    </row>
    <row r="69" spans="8:33">
      <c r="H69" s="12">
        <v>309.15300000000002</v>
      </c>
      <c r="I69" s="12">
        <v>245.62200000000001</v>
      </c>
      <c r="J69" s="12">
        <v>1524.94</v>
      </c>
      <c r="K69" s="13">
        <v>3.0346799999999999E-16</v>
      </c>
      <c r="L69" s="13">
        <v>3.4359500000000001E-16</v>
      </c>
      <c r="M69" s="12">
        <f t="shared" si="1"/>
        <v>4.3709057565421816E-25</v>
      </c>
      <c r="N69" s="13"/>
      <c r="O69" s="13"/>
      <c r="P69" s="13"/>
      <c r="Q69" s="13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3"/>
      <c r="AC69" s="13"/>
      <c r="AD69" s="13"/>
      <c r="AE69" s="12"/>
      <c r="AF69" s="12"/>
      <c r="AG69" s="12"/>
    </row>
    <row r="70" spans="8:33">
      <c r="H70" s="12">
        <v>300.315</v>
      </c>
      <c r="I70" s="12">
        <v>239.10400000000001</v>
      </c>
      <c r="J70" s="12">
        <v>1448.45</v>
      </c>
      <c r="K70" s="13">
        <v>2.9587300000000002E-16</v>
      </c>
      <c r="L70" s="13">
        <v>3.38412E-16</v>
      </c>
      <c r="M70" s="12">
        <f t="shared" si="1"/>
        <v>5.1359468820575383E-25</v>
      </c>
      <c r="N70" s="13"/>
      <c r="O70" s="13"/>
      <c r="P70" s="13"/>
      <c r="Q70" s="13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3"/>
      <c r="AC70" s="13"/>
      <c r="AD70" s="13"/>
      <c r="AE70" s="12"/>
      <c r="AF70" s="12"/>
      <c r="AG70" s="12"/>
    </row>
    <row r="71" spans="8:33">
      <c r="H71" s="12">
        <v>291.77199999999999</v>
      </c>
      <c r="I71" s="12">
        <v>232.76900000000001</v>
      </c>
      <c r="J71" s="12">
        <v>1375.79</v>
      </c>
      <c r="K71" s="13">
        <v>2.8846699999999998E-16</v>
      </c>
      <c r="L71" s="13">
        <v>3.2378600000000001E-16</v>
      </c>
      <c r="M71" s="12">
        <f t="shared" si="1"/>
        <v>4.726551183007551E-25</v>
      </c>
      <c r="N71" s="13"/>
      <c r="O71" s="13"/>
      <c r="P71" s="13"/>
      <c r="Q71" s="13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3"/>
      <c r="AC71" s="13"/>
      <c r="AD71" s="13"/>
      <c r="AE71" s="12"/>
      <c r="AF71" s="12"/>
      <c r="AG71" s="12"/>
    </row>
    <row r="72" spans="8:33">
      <c r="H72" s="12">
        <v>283.51299999999998</v>
      </c>
      <c r="I72" s="12">
        <v>226.61199999999999</v>
      </c>
      <c r="J72" s="12">
        <v>1306.76</v>
      </c>
      <c r="K72" s="13">
        <v>2.81245E-16</v>
      </c>
      <c r="L72" s="13">
        <v>3.2403999999999999E-16</v>
      </c>
      <c r="M72" s="12">
        <f t="shared" si="1"/>
        <v>6.3480688668748922E-25</v>
      </c>
      <c r="N72" s="13"/>
      <c r="O72" s="13"/>
      <c r="P72" s="13"/>
      <c r="Q72" s="13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3"/>
      <c r="AC72" s="13"/>
      <c r="AD72" s="13"/>
      <c r="AE72" s="12"/>
      <c r="AF72" s="12"/>
      <c r="AG72" s="12"/>
    </row>
    <row r="73" spans="8:33">
      <c r="H73" s="12">
        <v>275.529</v>
      </c>
      <c r="I73" s="12">
        <v>220.62700000000001</v>
      </c>
      <c r="J73" s="12">
        <v>1241.19</v>
      </c>
      <c r="K73" s="13">
        <v>2.74203E-16</v>
      </c>
      <c r="L73" s="13">
        <v>3.16037E-16</v>
      </c>
      <c r="M73" s="12">
        <f t="shared" si="1"/>
        <v>6.8784901472953304E-25</v>
      </c>
      <c r="N73" s="13"/>
      <c r="O73" s="13"/>
      <c r="P73" s="13"/>
      <c r="Q73" s="13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3"/>
      <c r="AC73" s="13"/>
      <c r="AD73" s="13"/>
      <c r="AE73" s="12"/>
      <c r="AF73" s="12"/>
      <c r="AG73" s="12"/>
    </row>
    <row r="74" spans="8:33">
      <c r="H74" s="12">
        <v>267.81099999999998</v>
      </c>
      <c r="I74" s="12">
        <v>214.80699999999999</v>
      </c>
      <c r="J74" s="12">
        <v>1178.8900000000001</v>
      </c>
      <c r="K74" s="13">
        <v>2.67336E-16</v>
      </c>
      <c r="L74" s="13">
        <v>3.0249999999999999E-16</v>
      </c>
      <c r="M74" s="12">
        <f t="shared" si="1"/>
        <v>6.4090250211027451E-25</v>
      </c>
      <c r="N74" s="13"/>
      <c r="O74" s="13"/>
      <c r="P74" s="13"/>
      <c r="Q74" s="13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3"/>
      <c r="AC74" s="13"/>
      <c r="AD74" s="13"/>
      <c r="AE74" s="12"/>
      <c r="AF74" s="12"/>
      <c r="AG74" s="12"/>
    </row>
    <row r="75" spans="8:33">
      <c r="H75" s="12">
        <v>260.351</v>
      </c>
      <c r="I75" s="12">
        <v>209.149</v>
      </c>
      <c r="J75" s="12">
        <v>1119.7</v>
      </c>
      <c r="K75" s="13">
        <v>2.6063900000000001E-16</v>
      </c>
      <c r="L75" s="13">
        <v>2.9444600000000001E-16</v>
      </c>
      <c r="M75" s="12">
        <f t="shared" si="1"/>
        <v>6.8303591558607274E-25</v>
      </c>
      <c r="N75" s="13"/>
      <c r="O75" s="13"/>
      <c r="P75" s="13"/>
      <c r="Q75" s="13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3"/>
      <c r="AC75" s="13"/>
      <c r="AD75" s="13"/>
      <c r="AE75" s="12"/>
      <c r="AF75" s="12"/>
      <c r="AG75" s="12"/>
    </row>
    <row r="76" spans="8:33">
      <c r="H76" s="12">
        <v>253.13800000000001</v>
      </c>
      <c r="I76" s="12">
        <v>203.64699999999999</v>
      </c>
      <c r="J76" s="12">
        <v>1063.48</v>
      </c>
      <c r="K76" s="13">
        <v>2.5410899999999998E-16</v>
      </c>
      <c r="L76" s="13">
        <v>2.82764E-16</v>
      </c>
      <c r="M76" s="12">
        <f t="shared" si="1"/>
        <v>6.4177385757213316E-25</v>
      </c>
      <c r="N76" s="13"/>
      <c r="O76" s="13"/>
      <c r="P76" s="13"/>
      <c r="Q76" s="13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3"/>
      <c r="AC76" s="13"/>
      <c r="AD76" s="13"/>
      <c r="AE76" s="12"/>
      <c r="AF76" s="12"/>
      <c r="AG76" s="12"/>
    </row>
    <row r="77" spans="8:33">
      <c r="H77" s="12">
        <v>246.167</v>
      </c>
      <c r="I77" s="12">
        <v>198.29599999999999</v>
      </c>
      <c r="J77" s="12">
        <v>1010.07</v>
      </c>
      <c r="K77" s="13">
        <v>2.4774099999999998E-16</v>
      </c>
      <c r="L77" s="13">
        <v>2.85072E-16</v>
      </c>
      <c r="M77" s="12">
        <f t="shared" si="1"/>
        <v>9.2684463902022566E-25</v>
      </c>
      <c r="N77" s="13"/>
      <c r="O77" s="13"/>
      <c r="P77" s="13"/>
      <c r="Q77" s="13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3"/>
      <c r="AC77" s="13"/>
      <c r="AD77" s="13"/>
      <c r="AE77" s="12"/>
      <c r="AF77" s="12"/>
      <c r="AG77" s="12"/>
    </row>
    <row r="78" spans="8:33">
      <c r="H78" s="12">
        <v>239.429</v>
      </c>
      <c r="I78" s="12">
        <v>193.09100000000001</v>
      </c>
      <c r="J78" s="12">
        <v>959.327</v>
      </c>
      <c r="K78" s="13">
        <v>2.4153100000000002E-16</v>
      </c>
      <c r="L78" s="13">
        <v>2.71338E-16</v>
      </c>
      <c r="M78" s="12">
        <f t="shared" si="1"/>
        <v>8.2039913799303169E-25</v>
      </c>
      <c r="N78" s="13"/>
      <c r="O78" s="13"/>
      <c r="P78" s="13"/>
      <c r="Q78" s="13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3"/>
      <c r="AC78" s="13"/>
      <c r="AD78" s="13"/>
      <c r="AE78" s="12"/>
      <c r="AF78" s="12"/>
      <c r="AG78" s="12"/>
    </row>
    <row r="79" spans="8:33">
      <c r="H79" s="12">
        <v>232.91499999999999</v>
      </c>
      <c r="I79" s="12">
        <v>188.029</v>
      </c>
      <c r="J79" s="12">
        <v>911.12199999999996</v>
      </c>
      <c r="K79" s="13">
        <v>2.35475E-16</v>
      </c>
      <c r="L79" s="13">
        <v>2.7665500000000001E-16</v>
      </c>
      <c r="M79" s="12">
        <f t="shared" si="1"/>
        <v>1.2565319590005213E-24</v>
      </c>
      <c r="N79" s="13"/>
      <c r="O79" s="13"/>
      <c r="P79" s="13"/>
      <c r="Q79" s="13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3"/>
      <c r="AC79" s="13"/>
      <c r="AD79" s="13"/>
      <c r="AE79" s="12"/>
      <c r="AF79" s="12"/>
      <c r="AG79" s="12"/>
    </row>
    <row r="80" spans="8:33">
      <c r="H80" s="12">
        <v>226.619</v>
      </c>
      <c r="I80" s="12">
        <v>183.10400000000001</v>
      </c>
      <c r="J80" s="12">
        <v>865.32799999999997</v>
      </c>
      <c r="K80" s="13">
        <v>2.2956899999999998E-16</v>
      </c>
      <c r="L80" s="13">
        <v>2.5740799999999999E-16</v>
      </c>
      <c r="M80" s="12">
        <f t="shared" si="1"/>
        <v>9.4174295688440204E-25</v>
      </c>
      <c r="N80" s="13"/>
      <c r="O80" s="13"/>
      <c r="P80" s="13"/>
      <c r="Q80" s="13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3"/>
      <c r="AC80" s="13"/>
      <c r="AD80" s="13"/>
      <c r="AE80" s="12"/>
      <c r="AF80" s="12"/>
      <c r="AG80" s="12"/>
    </row>
    <row r="81" spans="8:33">
      <c r="H81" s="12">
        <v>220.53299999999999</v>
      </c>
      <c r="I81" s="12">
        <v>178.31299999999999</v>
      </c>
      <c r="J81" s="12">
        <v>821.82299999999998</v>
      </c>
      <c r="K81" s="13">
        <v>2.2380999999999998E-16</v>
      </c>
      <c r="L81" s="13">
        <v>2.5686700000000002E-16</v>
      </c>
      <c r="M81" s="12">
        <f t="shared" si="1"/>
        <v>1.2397871138691919E-24</v>
      </c>
      <c r="N81" s="13"/>
      <c r="O81" s="13"/>
      <c r="P81" s="13"/>
      <c r="Q81" s="13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3"/>
      <c r="AC81" s="13"/>
      <c r="AD81" s="13"/>
      <c r="AE81" s="12"/>
      <c r="AF81" s="12"/>
      <c r="AG81" s="12"/>
    </row>
    <row r="82" spans="8:33">
      <c r="H82" s="12">
        <v>214.65199999999999</v>
      </c>
      <c r="I82" s="12">
        <v>173.65100000000001</v>
      </c>
      <c r="J82" s="12">
        <v>780.49300000000005</v>
      </c>
      <c r="K82" s="13">
        <v>2.18194E-16</v>
      </c>
      <c r="L82" s="13">
        <v>2.4853800000000001E-16</v>
      </c>
      <c r="M82" s="12">
        <f t="shared" si="1"/>
        <v>1.2617550983422529E-24</v>
      </c>
      <c r="N82" s="13"/>
      <c r="O82" s="13"/>
      <c r="P82" s="13"/>
      <c r="Q82" s="13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3"/>
      <c r="AC82" s="13"/>
      <c r="AD82" s="13"/>
      <c r="AE82" s="12"/>
      <c r="AF82" s="12"/>
      <c r="AG82" s="12"/>
    </row>
    <row r="83" spans="8:33">
      <c r="H83" s="12">
        <v>208.96700000000001</v>
      </c>
      <c r="I83" s="12">
        <v>169.11500000000001</v>
      </c>
      <c r="J83" s="12">
        <v>741.23</v>
      </c>
      <c r="K83" s="13">
        <v>2.1271700000000001E-16</v>
      </c>
      <c r="L83" s="13">
        <v>2.3428599999999999E-16</v>
      </c>
      <c r="M83" s="12">
        <f t="shared" si="1"/>
        <v>9.9440728457955806E-25</v>
      </c>
      <c r="N83" s="13"/>
      <c r="O83" s="13"/>
      <c r="P83" s="13"/>
      <c r="Q83" s="13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3"/>
      <c r="AC83" s="13"/>
      <c r="AD83" s="13"/>
      <c r="AE83" s="12"/>
      <c r="AF83" s="12"/>
      <c r="AG83" s="12"/>
    </row>
    <row r="84" spans="8:33">
      <c r="H84" s="12">
        <v>203.47300000000001</v>
      </c>
      <c r="I84" s="12">
        <v>164.702</v>
      </c>
      <c r="J84" s="12">
        <v>703.93</v>
      </c>
      <c r="K84" s="13">
        <v>2.0737600000000001E-16</v>
      </c>
      <c r="L84" s="13">
        <v>2.34858E-16</v>
      </c>
      <c r="M84" s="12">
        <f t="shared" si="1"/>
        <v>1.4048490106239679E-24</v>
      </c>
      <c r="N84" s="13"/>
      <c r="O84" s="13"/>
      <c r="P84" s="13"/>
      <c r="Q84" s="13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3"/>
      <c r="AC84" s="13"/>
      <c r="AD84" s="13"/>
      <c r="AE84" s="12"/>
      <c r="AF84" s="12"/>
      <c r="AG84" s="12"/>
    </row>
    <row r="85" spans="8:33">
      <c r="H85" s="12">
        <v>198.16300000000001</v>
      </c>
      <c r="I85" s="12">
        <v>160.40700000000001</v>
      </c>
      <c r="J85" s="12">
        <v>668.495</v>
      </c>
      <c r="K85" s="13">
        <v>2.0216700000000001E-16</v>
      </c>
      <c r="L85" s="13">
        <v>2.4687199999999999E-16</v>
      </c>
      <c r="M85" s="12">
        <f t="shared" si="1"/>
        <v>2.5339616387459904E-24</v>
      </c>
      <c r="N85" s="13"/>
      <c r="O85" s="13"/>
      <c r="P85" s="13"/>
      <c r="Q85" s="13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3"/>
      <c r="AC85" s="13"/>
      <c r="AD85" s="13"/>
      <c r="AE85" s="12"/>
      <c r="AF85" s="12"/>
      <c r="AG85" s="12"/>
    </row>
    <row r="86" spans="8:33">
      <c r="H86" s="12">
        <v>193.03200000000001</v>
      </c>
      <c r="I86" s="12">
        <v>156.227</v>
      </c>
      <c r="J86" s="12">
        <v>634.83199999999999</v>
      </c>
      <c r="K86" s="13">
        <v>1.9708700000000001E-16</v>
      </c>
      <c r="L86" s="13">
        <v>2.3438200000000001E-16</v>
      </c>
      <c r="M86" s="12">
        <f t="shared" si="1"/>
        <v>2.3440844533071234E-24</v>
      </c>
      <c r="N86" s="13"/>
      <c r="O86" s="13"/>
      <c r="P86" s="13"/>
      <c r="Q86" s="13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3"/>
      <c r="AC86" s="13"/>
      <c r="AD86" s="13"/>
      <c r="AE86" s="12"/>
      <c r="AF86" s="12"/>
      <c r="AG86" s="12"/>
    </row>
    <row r="87" spans="8:33">
      <c r="H87" s="12">
        <v>188.072</v>
      </c>
      <c r="I87" s="12">
        <v>152.15899999999999</v>
      </c>
      <c r="J87" s="12">
        <v>602.85199999999998</v>
      </c>
      <c r="K87" s="13">
        <v>1.9213300000000001E-16</v>
      </c>
      <c r="L87" s="13">
        <v>2.3837600000000002E-16</v>
      </c>
      <c r="M87" s="12">
        <f t="shared" si="1"/>
        <v>3.2230337424058271E-24</v>
      </c>
      <c r="N87" s="13"/>
      <c r="O87" s="13"/>
      <c r="P87" s="13"/>
      <c r="Q87" s="13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3"/>
      <c r="AC87" s="13"/>
      <c r="AD87" s="13"/>
      <c r="AE87" s="12"/>
      <c r="AF87" s="12"/>
      <c r="AG87" s="12"/>
    </row>
    <row r="88" spans="8:33">
      <c r="H88" s="12">
        <v>183.27699999999999</v>
      </c>
      <c r="I88" s="12">
        <v>148.19900000000001</v>
      </c>
      <c r="J88" s="12">
        <v>572.471</v>
      </c>
      <c r="K88" s="13">
        <v>1.87301E-16</v>
      </c>
      <c r="L88" s="13">
        <v>2.2070999999999999E-16</v>
      </c>
      <c r="M88" s="12">
        <f t="shared" si="1"/>
        <v>2.5822409098665941E-24</v>
      </c>
      <c r="N88" s="13"/>
      <c r="O88" s="13"/>
      <c r="P88" s="13"/>
      <c r="Q88" s="13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3"/>
      <c r="AC88" s="13"/>
      <c r="AD88" s="13"/>
      <c r="AE88" s="12"/>
      <c r="AF88" s="12"/>
      <c r="AG88" s="12"/>
    </row>
    <row r="89" spans="8:33">
      <c r="H89" s="12">
        <v>178.63800000000001</v>
      </c>
      <c r="I89" s="12">
        <v>144.346</v>
      </c>
      <c r="J89" s="12">
        <v>543.60900000000004</v>
      </c>
      <c r="K89" s="13">
        <v>1.8258900000000001E-16</v>
      </c>
      <c r="L89" s="13">
        <v>2.41866E-16</v>
      </c>
      <c r="M89" s="12">
        <f t="shared" si="1"/>
        <v>5.0810468881473614E-24</v>
      </c>
      <c r="N89" s="13"/>
      <c r="O89" s="13"/>
      <c r="P89" s="13"/>
      <c r="Q89" s="13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3"/>
      <c r="AC89" s="13"/>
      <c r="AD89" s="13"/>
      <c r="AE89" s="12"/>
      <c r="AF89" s="12"/>
      <c r="AG89" s="12"/>
    </row>
    <row r="90" spans="8:33">
      <c r="H90" s="12">
        <v>174.148</v>
      </c>
      <c r="I90" s="12">
        <v>140.59399999999999</v>
      </c>
      <c r="J90" s="12">
        <v>516.19000000000005</v>
      </c>
      <c r="K90" s="13">
        <v>1.7799300000000001E-16</v>
      </c>
      <c r="L90" s="13">
        <v>2.0642899999999999E-16</v>
      </c>
      <c r="M90" s="12">
        <f t="shared" si="1"/>
        <v>2.7032710606923889E-24</v>
      </c>
      <c r="N90" s="13"/>
      <c r="O90" s="13"/>
      <c r="P90" s="13"/>
      <c r="Q90" s="13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3"/>
      <c r="AC90" s="13"/>
      <c r="AD90" s="13"/>
      <c r="AE90" s="12"/>
      <c r="AF90" s="12"/>
      <c r="AG90" s="12"/>
    </row>
    <row r="91" spans="8:33">
      <c r="H91" s="12">
        <v>169.79900000000001</v>
      </c>
      <c r="I91" s="12">
        <v>136.94200000000001</v>
      </c>
      <c r="J91" s="12">
        <v>490.142</v>
      </c>
      <c r="K91" s="13">
        <v>1.73511E-16</v>
      </c>
      <c r="L91" s="13">
        <v>2.4023099999999998E-16</v>
      </c>
      <c r="M91" s="12">
        <f t="shared" si="1"/>
        <v>7.0348114824587914E-24</v>
      </c>
      <c r="N91" s="13"/>
      <c r="O91" s="13"/>
      <c r="P91" s="13"/>
      <c r="Q91" s="13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3"/>
      <c r="AC91" s="13"/>
      <c r="AD91" s="13"/>
      <c r="AE91" s="12"/>
      <c r="AF91" s="12"/>
      <c r="AG91" s="12"/>
    </row>
    <row r="92" spans="8:33">
      <c r="H92" s="12">
        <v>165.58600000000001</v>
      </c>
      <c r="I92" s="12">
        <v>133.387</v>
      </c>
      <c r="J92" s="12">
        <v>465.39699999999999</v>
      </c>
      <c r="K92" s="13">
        <v>1.6914E-16</v>
      </c>
      <c r="L92" s="13">
        <v>1.9840900000000001E-16</v>
      </c>
      <c r="M92" s="12">
        <f t="shared" si="1"/>
        <v>3.422953418369915E-24</v>
      </c>
      <c r="N92" s="13"/>
      <c r="O92" s="13"/>
      <c r="P92" s="13"/>
      <c r="Q92" s="13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3"/>
      <c r="AC92" s="13"/>
      <c r="AD92" s="13"/>
      <c r="AE92" s="12"/>
      <c r="AF92" s="12"/>
      <c r="AG92" s="12"/>
    </row>
    <row r="93" spans="8:33">
      <c r="H93" s="12">
        <v>161.501</v>
      </c>
      <c r="I93" s="12">
        <v>129.92599999999999</v>
      </c>
      <c r="J93" s="12">
        <v>441.88799999999998</v>
      </c>
      <c r="K93" s="13">
        <v>1.64877E-16</v>
      </c>
      <c r="L93" s="13">
        <v>1.9080400000000001E-16</v>
      </c>
      <c r="M93" s="12">
        <f t="shared" si="1"/>
        <v>3.3633194212521434E-24</v>
      </c>
      <c r="N93" s="13"/>
      <c r="O93" s="13"/>
      <c r="P93" s="13"/>
      <c r="Q93" s="13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3"/>
      <c r="AC93" s="13"/>
      <c r="AD93" s="13"/>
      <c r="AE93" s="12"/>
      <c r="AF93" s="12"/>
      <c r="AG93" s="12"/>
    </row>
    <row r="94" spans="8:33">
      <c r="H94" s="12">
        <v>157.53899999999999</v>
      </c>
      <c r="I94" s="12">
        <v>126.557</v>
      </c>
      <c r="J94" s="12">
        <v>419.55599999999998</v>
      </c>
      <c r="K94" s="13">
        <v>1.6071900000000001E-16</v>
      </c>
      <c r="L94" s="13">
        <v>2.38794E-16</v>
      </c>
      <c r="M94" s="12">
        <f t="shared" si="1"/>
        <v>1.1234982070933279E-23</v>
      </c>
      <c r="N94" s="13"/>
      <c r="O94" s="13"/>
      <c r="P94" s="13"/>
      <c r="Q94" s="13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3"/>
      <c r="AC94" s="13"/>
      <c r="AD94" s="13"/>
      <c r="AE94" s="12"/>
      <c r="AF94" s="12"/>
      <c r="AG94" s="12"/>
    </row>
    <row r="95" spans="8:33">
      <c r="H95" s="12">
        <v>153.69499999999999</v>
      </c>
      <c r="I95" s="12">
        <v>123.276</v>
      </c>
      <c r="J95" s="12">
        <v>398.339</v>
      </c>
      <c r="K95" s="13">
        <v>1.5666299999999999E-16</v>
      </c>
      <c r="L95" s="13">
        <v>1.88178E-16</v>
      </c>
      <c r="M95" s="12">
        <f t="shared" si="1"/>
        <v>5.0309721963861476E-24</v>
      </c>
      <c r="N95" s="13"/>
      <c r="O95" s="13"/>
      <c r="P95" s="13"/>
      <c r="Q95" s="13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3"/>
      <c r="AC95" s="13"/>
      <c r="AD95" s="13"/>
      <c r="AE95" s="12"/>
      <c r="AF95" s="12"/>
      <c r="AG95" s="12"/>
    </row>
    <row r="96" spans="8:33">
      <c r="H96" s="12">
        <v>149.96299999999999</v>
      </c>
      <c r="I96" s="12">
        <v>120.08199999999999</v>
      </c>
      <c r="J96" s="12">
        <v>378.18400000000003</v>
      </c>
      <c r="K96" s="13">
        <v>1.5270699999999999E-16</v>
      </c>
      <c r="L96" s="13">
        <v>2.0755700000000001E-16</v>
      </c>
      <c r="M96" s="12">
        <f t="shared" si="1"/>
        <v>9.7142794622113063E-24</v>
      </c>
      <c r="N96" s="13"/>
      <c r="O96" s="13"/>
      <c r="P96" s="13"/>
      <c r="Q96" s="13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3"/>
      <c r="AC96" s="13"/>
      <c r="AD96" s="13"/>
      <c r="AE96" s="12"/>
      <c r="AF96" s="12"/>
      <c r="AG96" s="12"/>
    </row>
    <row r="97" spans="8:33">
      <c r="H97" s="12">
        <v>146.33699999999999</v>
      </c>
      <c r="I97" s="12">
        <v>116.97199999999999</v>
      </c>
      <c r="J97" s="12">
        <v>359.036</v>
      </c>
      <c r="K97" s="13">
        <v>1.48849E-16</v>
      </c>
      <c r="L97" s="13">
        <v>3.0705899999999999E-16</v>
      </c>
      <c r="M97" s="12">
        <f t="shared" si="1"/>
        <v>3.1088387761393513E-23</v>
      </c>
      <c r="N97" s="13"/>
      <c r="O97" s="13"/>
      <c r="P97" s="13"/>
      <c r="Q97" s="13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C97" s="13"/>
      <c r="AD97" s="13"/>
      <c r="AE97" s="12"/>
      <c r="AF97" s="12"/>
      <c r="AG97" s="12"/>
    </row>
    <row r="98" spans="8:33">
      <c r="H98" s="12">
        <v>142.81399999999999</v>
      </c>
      <c r="I98" s="12">
        <v>113.943</v>
      </c>
      <c r="J98" s="12">
        <v>340.846</v>
      </c>
      <c r="K98" s="13">
        <v>1.4508600000000001E-16</v>
      </c>
      <c r="L98" s="13">
        <v>1.7713300000000001E-16</v>
      </c>
      <c r="M98" s="12">
        <f t="shared" si="1"/>
        <v>6.9873297667351289E-24</v>
      </c>
      <c r="N98" s="13"/>
      <c r="O98" s="13"/>
      <c r="P98" s="13"/>
      <c r="Q98" s="13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13"/>
      <c r="AD98" s="13"/>
      <c r="AE98" s="12"/>
      <c r="AF98" s="12"/>
      <c r="AG98" s="12"/>
    </row>
    <row r="99" spans="8:33">
      <c r="H99" s="12">
        <v>139.38900000000001</v>
      </c>
      <c r="I99" s="12">
        <v>110.995</v>
      </c>
      <c r="J99" s="12">
        <v>323.565</v>
      </c>
      <c r="K99" s="13">
        <v>1.41415E-16</v>
      </c>
      <c r="L99" s="13">
        <v>1.7121200000000001E-16</v>
      </c>
      <c r="M99" s="12">
        <f t="shared" ref="M99:M130" si="2">(L99-K99)/(2*PI()*J99)^2</f>
        <v>7.2092440633578757E-24</v>
      </c>
      <c r="N99" s="13"/>
      <c r="O99" s="13"/>
      <c r="P99" s="13"/>
      <c r="Q99" s="13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13"/>
      <c r="AD99" s="13"/>
      <c r="AE99" s="12"/>
      <c r="AF99" s="12"/>
      <c r="AG99" s="12"/>
    </row>
    <row r="100" spans="8:33">
      <c r="H100" s="12">
        <v>136.05699999999999</v>
      </c>
      <c r="I100" s="12">
        <v>108.123</v>
      </c>
      <c r="J100" s="12">
        <v>307.149</v>
      </c>
      <c r="K100" s="13">
        <v>1.3783400000000001E-16</v>
      </c>
      <c r="L100" s="13">
        <v>4.25887E-16</v>
      </c>
      <c r="M100" s="12">
        <f t="shared" si="2"/>
        <v>7.73418319136661E-23</v>
      </c>
      <c r="N100" s="13"/>
      <c r="O100" s="13"/>
      <c r="P100" s="13"/>
      <c r="Q100" s="13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13"/>
      <c r="AD100" s="13"/>
      <c r="AE100" s="12"/>
      <c r="AF100" s="12"/>
      <c r="AG100" s="12"/>
    </row>
    <row r="101" spans="8:33">
      <c r="H101" s="12">
        <v>132.815</v>
      </c>
      <c r="I101" s="12">
        <v>105.327</v>
      </c>
      <c r="J101" s="12">
        <v>291.553</v>
      </c>
      <c r="K101" s="13">
        <v>1.3434199999999999E-16</v>
      </c>
      <c r="L101" s="13">
        <v>1.6735200000000001E-16</v>
      </c>
      <c r="M101" s="12">
        <f t="shared" si="2"/>
        <v>9.8367301707495323E-24</v>
      </c>
      <c r="N101" s="13"/>
      <c r="O101" s="13"/>
      <c r="P101" s="13"/>
      <c r="Q101" s="13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13"/>
      <c r="AD101" s="13"/>
      <c r="AE101" s="12"/>
      <c r="AF101" s="12"/>
      <c r="AG101" s="12"/>
    </row>
    <row r="102" spans="8:33">
      <c r="H102" s="12">
        <v>129.65799999999999</v>
      </c>
      <c r="I102" s="12">
        <v>102.604</v>
      </c>
      <c r="J102" s="12">
        <v>276.73700000000002</v>
      </c>
      <c r="K102" s="13">
        <v>1.30935E-16</v>
      </c>
      <c r="L102" s="13">
        <v>1.5182100000000001E-16</v>
      </c>
      <c r="M102" s="12">
        <f t="shared" si="2"/>
        <v>6.9081391945197636E-24</v>
      </c>
      <c r="N102" s="13"/>
      <c r="O102" s="13"/>
      <c r="P102" s="13"/>
      <c r="Q102" s="13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13"/>
      <c r="AD102" s="13"/>
      <c r="AE102" s="12"/>
      <c r="AF102" s="12"/>
      <c r="AG102" s="12"/>
    </row>
    <row r="103" spans="8:33">
      <c r="H103" s="12">
        <v>126.583</v>
      </c>
      <c r="I103" s="12">
        <v>99.952100000000002</v>
      </c>
      <c r="J103" s="12">
        <v>262.66199999999998</v>
      </c>
      <c r="K103" s="13">
        <v>1.2761100000000001E-16</v>
      </c>
      <c r="L103" s="13">
        <v>1.5244100000000001E-16</v>
      </c>
      <c r="M103" s="12">
        <f t="shared" si="2"/>
        <v>9.1163814598289474E-24</v>
      </c>
      <c r="N103" s="13"/>
      <c r="O103" s="13"/>
      <c r="P103" s="13"/>
      <c r="Q103" s="13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13"/>
      <c r="AD103" s="13"/>
      <c r="AE103" s="12"/>
      <c r="AF103" s="12"/>
      <c r="AG103" s="12"/>
    </row>
    <row r="104" spans="8:33">
      <c r="H104" s="12">
        <v>123.58799999999999</v>
      </c>
      <c r="I104" s="12">
        <v>97.369600000000005</v>
      </c>
      <c r="J104" s="12">
        <v>249.29</v>
      </c>
      <c r="K104" s="13">
        <v>1.24369E-16</v>
      </c>
      <c r="L104" s="13">
        <v>1.44069E-16</v>
      </c>
      <c r="M104" s="12">
        <f t="shared" si="2"/>
        <v>8.0296529357224046E-24</v>
      </c>
      <c r="N104" s="13"/>
      <c r="O104" s="13"/>
      <c r="P104" s="13"/>
      <c r="Q104" s="13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13"/>
      <c r="AD104" s="13"/>
      <c r="AE104" s="12"/>
      <c r="AF104" s="12"/>
      <c r="AG104" s="12"/>
    </row>
    <row r="105" spans="8:33">
      <c r="H105" s="12">
        <v>120.667</v>
      </c>
      <c r="I105" s="12">
        <v>94.854600000000005</v>
      </c>
      <c r="J105" s="12">
        <v>236.58699999999999</v>
      </c>
      <c r="K105" s="13">
        <v>1.2120600000000001E-16</v>
      </c>
      <c r="L105" s="13">
        <v>1.4798700000000001E-16</v>
      </c>
      <c r="M105" s="12">
        <f t="shared" si="2"/>
        <v>1.211951660841086E-23</v>
      </c>
      <c r="N105" s="13"/>
      <c r="O105" s="13"/>
      <c r="P105" s="13"/>
      <c r="Q105" s="13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13"/>
      <c r="AD105" s="13"/>
      <c r="AE105" s="12"/>
      <c r="AF105" s="12"/>
      <c r="AG105" s="12"/>
    </row>
    <row r="106" spans="8:33">
      <c r="H106" s="12">
        <v>117.819</v>
      </c>
      <c r="I106" s="12">
        <v>92.405100000000004</v>
      </c>
      <c r="J106" s="12">
        <v>224.51900000000001</v>
      </c>
      <c r="K106" s="13">
        <v>1.18121E-16</v>
      </c>
      <c r="L106" s="13">
        <v>1.557E-16</v>
      </c>
      <c r="M106" s="12">
        <f t="shared" si="2"/>
        <v>1.8883360484494944E-23</v>
      </c>
      <c r="N106" s="13"/>
      <c r="O106" s="13"/>
      <c r="P106" s="13"/>
      <c r="Q106" s="13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3"/>
      <c r="AC106" s="13"/>
      <c r="AD106" s="13"/>
      <c r="AE106" s="12"/>
      <c r="AF106" s="12"/>
      <c r="AG106" s="12"/>
    </row>
    <row r="107" spans="8:33">
      <c r="H107" s="12">
        <v>115.041</v>
      </c>
      <c r="I107" s="12">
        <v>90.019499999999994</v>
      </c>
      <c r="J107" s="12">
        <v>213.05500000000001</v>
      </c>
      <c r="K107" s="13">
        <v>1.1511000000000001E-16</v>
      </c>
      <c r="L107" s="13">
        <v>1.70775E-16</v>
      </c>
      <c r="M107" s="12">
        <f t="shared" si="2"/>
        <v>3.1062686617527536E-23</v>
      </c>
      <c r="N107" s="13"/>
      <c r="O107" s="13"/>
      <c r="P107" s="13"/>
      <c r="Q107" s="13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3"/>
      <c r="AC107" s="13"/>
      <c r="AD107" s="13"/>
      <c r="AE107" s="12"/>
      <c r="AF107" s="12"/>
      <c r="AG107" s="12"/>
    </row>
    <row r="108" spans="8:33">
      <c r="H108" s="12">
        <v>112.32899999999999</v>
      </c>
      <c r="I108" s="12">
        <v>87.696100000000001</v>
      </c>
      <c r="J108" s="12">
        <v>202.16399999999999</v>
      </c>
      <c r="K108" s="13">
        <v>1.12174E-16</v>
      </c>
      <c r="L108" s="13">
        <v>2.1844600000000001E-16</v>
      </c>
      <c r="M108" s="12">
        <f t="shared" si="2"/>
        <v>6.5864511235695129E-23</v>
      </c>
      <c r="N108" s="13"/>
      <c r="O108" s="13"/>
      <c r="P108" s="13"/>
      <c r="Q108" s="13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3"/>
      <c r="AC108" s="13"/>
      <c r="AD108" s="13"/>
      <c r="AE108" s="12"/>
      <c r="AF108" s="12"/>
      <c r="AG108" s="12"/>
    </row>
    <row r="109" spans="8:33">
      <c r="H109" s="12">
        <v>109.682</v>
      </c>
      <c r="I109" s="12">
        <v>85.433300000000003</v>
      </c>
      <c r="J109" s="12">
        <v>191.81700000000001</v>
      </c>
      <c r="K109" s="13">
        <v>1.09308E-16</v>
      </c>
      <c r="L109" s="13">
        <v>2.9437799999999998E-16</v>
      </c>
      <c r="M109" s="12">
        <f t="shared" si="2"/>
        <v>1.2740958451810823E-22</v>
      </c>
      <c r="N109" s="13"/>
      <c r="O109" s="13"/>
      <c r="P109" s="13"/>
      <c r="Q109" s="13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3"/>
      <c r="AC109" s="13"/>
      <c r="AD109" s="13"/>
      <c r="AE109" s="12"/>
      <c r="AF109" s="12"/>
      <c r="AG109" s="12"/>
    </row>
    <row r="110" spans="8:33">
      <c r="H110" s="12">
        <v>107.095</v>
      </c>
      <c r="I110" s="12">
        <v>83.228899999999996</v>
      </c>
      <c r="J110" s="12">
        <v>181.988</v>
      </c>
      <c r="K110" s="13">
        <v>1.0651299999999999E-16</v>
      </c>
      <c r="L110" s="13">
        <v>1.54983E-15</v>
      </c>
      <c r="M110" s="12">
        <f t="shared" si="2"/>
        <v>1.10386632749483E-21</v>
      </c>
      <c r="N110" s="13"/>
      <c r="O110" s="13"/>
      <c r="P110" s="13"/>
      <c r="Q110" s="13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3"/>
      <c r="AC110" s="13"/>
      <c r="AD110" s="13"/>
      <c r="AE110" s="12"/>
      <c r="AF110" s="12"/>
      <c r="AG110" s="12"/>
    </row>
    <row r="111" spans="8:33">
      <c r="H111" s="12">
        <v>104.568</v>
      </c>
      <c r="I111" s="12">
        <v>81.082099999999997</v>
      </c>
      <c r="J111" s="12">
        <v>172.65</v>
      </c>
      <c r="K111" s="13">
        <v>1.0378499999999999E-16</v>
      </c>
      <c r="L111" s="13">
        <v>4.9230299999999998E-16</v>
      </c>
      <c r="M111" s="12">
        <f t="shared" si="2"/>
        <v>3.3015527637193804E-22</v>
      </c>
      <c r="N111" s="13"/>
      <c r="O111" s="13"/>
      <c r="P111" s="13"/>
      <c r="Q111" s="13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3"/>
      <c r="AC111" s="13"/>
      <c r="AD111" s="13"/>
      <c r="AE111" s="12"/>
      <c r="AF111" s="12"/>
      <c r="AG111" s="12"/>
    </row>
    <row r="112" spans="8:33">
      <c r="H112" s="12">
        <v>102.099</v>
      </c>
      <c r="I112" s="12">
        <v>78.991299999999995</v>
      </c>
      <c r="J112" s="12">
        <v>163.779</v>
      </c>
      <c r="K112" s="13">
        <v>1.0112299999999999E-16</v>
      </c>
      <c r="L112" s="13">
        <v>1.2337799999999999E-15</v>
      </c>
      <c r="M112" s="12">
        <f t="shared" si="2"/>
        <v>1.0696020988884203E-21</v>
      </c>
      <c r="N112" s="13"/>
      <c r="O112" s="13"/>
      <c r="P112" s="13"/>
      <c r="Q112" s="13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3"/>
      <c r="AC112" s="13"/>
      <c r="AD112" s="13"/>
      <c r="AE112" s="12"/>
      <c r="AF112" s="12"/>
      <c r="AG112" s="12"/>
    </row>
    <row r="113" spans="8:33">
      <c r="H113" s="12">
        <v>99.683999999999997</v>
      </c>
      <c r="I113" s="12">
        <v>76.954499999999996</v>
      </c>
      <c r="J113" s="12">
        <v>155.352</v>
      </c>
      <c r="K113" s="13">
        <v>9.8526200000000002E-17</v>
      </c>
      <c r="L113" s="13">
        <v>3.18767E-16</v>
      </c>
      <c r="M113" s="12">
        <f t="shared" si="2"/>
        <v>2.3115555878919517E-22</v>
      </c>
      <c r="N113" s="13"/>
      <c r="O113" s="13"/>
      <c r="P113" s="13"/>
      <c r="Q113" s="13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3"/>
      <c r="AC113" s="13"/>
      <c r="AD113" s="13"/>
      <c r="AE113" s="12"/>
      <c r="AF113" s="12"/>
      <c r="AG113" s="12"/>
    </row>
    <row r="114" spans="8:33">
      <c r="H114" s="12">
        <v>97.322100000000006</v>
      </c>
      <c r="I114" s="12">
        <v>74.970699999999994</v>
      </c>
      <c r="J114" s="12">
        <v>147.346</v>
      </c>
      <c r="K114" s="13">
        <v>9.5991800000000004E-17</v>
      </c>
      <c r="L114" s="13">
        <v>2.02515E-16</v>
      </c>
      <c r="M114" s="12">
        <f t="shared" si="2"/>
        <v>1.2428186636311415E-22</v>
      </c>
      <c r="N114" s="13"/>
      <c r="O114" s="13"/>
      <c r="P114" s="13"/>
      <c r="Q114" s="13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3"/>
      <c r="AC114" s="13"/>
      <c r="AD114" s="13"/>
      <c r="AE114" s="12"/>
      <c r="AF114" s="12"/>
      <c r="AG114" s="12"/>
    </row>
    <row r="115" spans="8:33">
      <c r="H115" s="12">
        <v>95.011099999999999</v>
      </c>
      <c r="I115" s="12">
        <v>73.038200000000003</v>
      </c>
      <c r="J115" s="12">
        <v>139.74</v>
      </c>
      <c r="K115" s="13">
        <v>9.3518400000000006E-17</v>
      </c>
      <c r="L115" s="13">
        <v>2.3709200000000001E-16</v>
      </c>
      <c r="M115" s="12">
        <f t="shared" si="2"/>
        <v>1.8624017693842052E-22</v>
      </c>
      <c r="N115" s="13"/>
      <c r="O115" s="13"/>
      <c r="P115" s="13"/>
      <c r="Q115" s="13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3"/>
      <c r="AC115" s="13"/>
      <c r="AD115" s="13"/>
      <c r="AE115" s="12"/>
      <c r="AF115" s="12"/>
      <c r="AG115" s="12"/>
    </row>
    <row r="116" spans="8:33">
      <c r="H116" s="12">
        <v>92.749499999999998</v>
      </c>
      <c r="I116" s="12">
        <v>71.155900000000003</v>
      </c>
      <c r="J116" s="12">
        <v>132.51499999999999</v>
      </c>
      <c r="K116" s="13">
        <v>9.1104800000000002E-17</v>
      </c>
      <c r="L116" s="13">
        <v>1.0891E-16</v>
      </c>
      <c r="M116" s="12">
        <f t="shared" si="2"/>
        <v>2.5683667434119615E-23</v>
      </c>
      <c r="N116" s="13"/>
      <c r="O116" s="13"/>
      <c r="P116" s="13"/>
      <c r="Q116" s="13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3"/>
      <c r="AC116" s="13"/>
      <c r="AD116" s="13"/>
      <c r="AE116" s="12"/>
      <c r="AF116" s="12"/>
      <c r="AG116" s="12"/>
    </row>
    <row r="117" spans="8:33">
      <c r="H117" s="12">
        <v>90.535600000000002</v>
      </c>
      <c r="I117" s="12">
        <v>69.322599999999994</v>
      </c>
      <c r="J117" s="12">
        <v>125.651</v>
      </c>
      <c r="K117" s="13">
        <v>8.8749199999999996E-17</v>
      </c>
      <c r="L117" s="13">
        <v>9.6927999999999995E-17</v>
      </c>
      <c r="M117" s="12">
        <f t="shared" si="2"/>
        <v>1.312193714135362E-23</v>
      </c>
      <c r="N117" s="13"/>
      <c r="O117" s="13"/>
      <c r="P117" s="13"/>
      <c r="Q117" s="13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3"/>
      <c r="AC117" s="13"/>
      <c r="AD117" s="13"/>
      <c r="AE117" s="12"/>
      <c r="AF117" s="12"/>
      <c r="AG117" s="12"/>
    </row>
    <row r="118" spans="8:33">
      <c r="H118" s="12">
        <v>88.367400000000004</v>
      </c>
      <c r="I118" s="12">
        <v>67.536600000000007</v>
      </c>
      <c r="J118" s="12">
        <v>119.13</v>
      </c>
      <c r="K118" s="13">
        <v>8.6450000000000005E-17</v>
      </c>
      <c r="L118" s="13">
        <v>1.19104E-16</v>
      </c>
      <c r="M118" s="12">
        <f t="shared" si="2"/>
        <v>5.8281989474208764E-23</v>
      </c>
      <c r="N118" s="13"/>
      <c r="O118" s="13"/>
      <c r="P118" s="13"/>
      <c r="Q118" s="13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3"/>
      <c r="AC118" s="13"/>
      <c r="AD118" s="13"/>
      <c r="AE118" s="12"/>
      <c r="AF118" s="12"/>
      <c r="AG118" s="12"/>
    </row>
    <row r="119" spans="8:33">
      <c r="H119" s="12">
        <v>86.243499999999997</v>
      </c>
      <c r="I119" s="12">
        <v>65.796700000000001</v>
      </c>
      <c r="J119" s="12">
        <v>112.935</v>
      </c>
      <c r="K119" s="13">
        <v>8.4205799999999996E-17</v>
      </c>
      <c r="L119" s="13">
        <v>8.8343800000000003E-17</v>
      </c>
      <c r="M119" s="12">
        <f t="shared" si="2"/>
        <v>8.2181419266388359E-24</v>
      </c>
      <c r="N119" s="13"/>
      <c r="O119" s="13"/>
      <c r="P119" s="13"/>
      <c r="Q119" s="13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3"/>
      <c r="AC119" s="13"/>
      <c r="AD119" s="13"/>
      <c r="AE119" s="12"/>
      <c r="AF119" s="12"/>
      <c r="AG119" s="12"/>
    </row>
    <row r="120" spans="8:33">
      <c r="H120" s="12">
        <v>84.162800000000004</v>
      </c>
      <c r="I120" s="12">
        <v>64.102099999999993</v>
      </c>
      <c r="J120" s="12">
        <v>107.05</v>
      </c>
      <c r="K120" s="13">
        <v>8.2015200000000001E-17</v>
      </c>
      <c r="L120" s="13">
        <v>9.66774E-17</v>
      </c>
      <c r="M120" s="12">
        <f t="shared" si="2"/>
        <v>3.2409031970958342E-23</v>
      </c>
      <c r="N120" s="13"/>
      <c r="O120" s="13"/>
      <c r="P120" s="13"/>
      <c r="Q120" s="13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3"/>
      <c r="AC120" s="13"/>
      <c r="AD120" s="13"/>
      <c r="AE120" s="12"/>
      <c r="AF120" s="12"/>
      <c r="AG120" s="12"/>
    </row>
    <row r="121" spans="8:33">
      <c r="H121" s="12">
        <v>82.123599999999996</v>
      </c>
      <c r="I121" s="12">
        <v>62.4512</v>
      </c>
      <c r="J121" s="12">
        <v>101.459</v>
      </c>
      <c r="K121" s="13">
        <v>7.9876700000000006E-17</v>
      </c>
      <c r="L121" s="13">
        <v>7.9847900000000002E-17</v>
      </c>
      <c r="M121" s="12">
        <f t="shared" si="2"/>
        <v>-7.0868231637492358E-26</v>
      </c>
      <c r="N121" s="13"/>
      <c r="O121" s="13"/>
      <c r="P121" s="13"/>
      <c r="Q121" s="13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3"/>
      <c r="AC121" s="13"/>
      <c r="AD121" s="13"/>
      <c r="AE121" s="12"/>
      <c r="AF121" s="12"/>
      <c r="AG121" s="12"/>
    </row>
    <row r="122" spans="8:33">
      <c r="H122" s="12">
        <v>80.124600000000001</v>
      </c>
      <c r="I122" s="12">
        <v>60.843000000000004</v>
      </c>
      <c r="J122" s="12">
        <v>96.147300000000001</v>
      </c>
      <c r="K122" s="13">
        <v>7.7788999999999998E-17</v>
      </c>
      <c r="L122" s="13">
        <v>9.5531299999999996E-17</v>
      </c>
      <c r="M122" s="12">
        <f t="shared" si="2"/>
        <v>4.8615638700010057E-23</v>
      </c>
      <c r="N122" s="13"/>
      <c r="O122" s="13"/>
      <c r="P122" s="13"/>
      <c r="Q122" s="13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3"/>
      <c r="AC122" s="13"/>
      <c r="AD122" s="13"/>
      <c r="AE122" s="12"/>
      <c r="AF122" s="12"/>
      <c r="AG122" s="12"/>
    </row>
    <row r="123" spans="8:33">
      <c r="H123" s="12">
        <v>78.1648</v>
      </c>
      <c r="I123" s="12">
        <v>59.276400000000002</v>
      </c>
      <c r="J123" s="12">
        <v>91.101500000000001</v>
      </c>
      <c r="K123" s="13">
        <v>7.5750800000000002E-17</v>
      </c>
      <c r="L123" s="13">
        <v>8.0182000000000001E-17</v>
      </c>
      <c r="M123" s="12">
        <f t="shared" si="2"/>
        <v>1.3524168089904146E-23</v>
      </c>
      <c r="N123" s="13"/>
      <c r="O123" s="13"/>
      <c r="P123" s="13"/>
      <c r="Q123" s="13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3"/>
      <c r="AC123" s="13"/>
      <c r="AD123" s="13"/>
      <c r="AE123" s="12"/>
      <c r="AF123" s="12"/>
      <c r="AG123" s="12"/>
    </row>
    <row r="124" spans="8:33">
      <c r="H124" s="12">
        <v>76.243099999999998</v>
      </c>
      <c r="I124" s="12">
        <v>57.750399999999999</v>
      </c>
      <c r="J124" s="12">
        <v>86.308000000000007</v>
      </c>
      <c r="K124" s="13">
        <v>7.3760699999999999E-17</v>
      </c>
      <c r="L124" s="13">
        <v>1.4287999999999999E-16</v>
      </c>
      <c r="M124" s="12">
        <f t="shared" si="2"/>
        <v>2.3503767840279454E-22</v>
      </c>
      <c r="N124" s="13"/>
      <c r="O124" s="13"/>
      <c r="P124" s="13"/>
      <c r="Q124" s="13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3"/>
      <c r="AC124" s="13"/>
      <c r="AD124" s="13"/>
      <c r="AE124" s="12"/>
      <c r="AF124" s="12"/>
      <c r="AG124" s="12"/>
    </row>
    <row r="125" spans="8:33">
      <c r="H125" s="12">
        <v>74.358099999999993</v>
      </c>
      <c r="I125" s="12">
        <v>56.2637</v>
      </c>
      <c r="J125" s="12">
        <v>81.754199999999997</v>
      </c>
      <c r="K125" s="13">
        <v>7.1817499999999996E-17</v>
      </c>
      <c r="L125" s="13">
        <v>1.0343E-16</v>
      </c>
      <c r="M125" s="12">
        <f t="shared" si="2"/>
        <v>1.1980610782941575E-22</v>
      </c>
      <c r="N125" s="13"/>
      <c r="O125" s="13"/>
      <c r="P125" s="13"/>
      <c r="Q125" s="13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3"/>
      <c r="AC125" s="13"/>
      <c r="AD125" s="13"/>
      <c r="AE125" s="12"/>
      <c r="AF125" s="12"/>
      <c r="AG125" s="12"/>
    </row>
    <row r="126" spans="8:33">
      <c r="H126" s="12">
        <v>72.509100000000004</v>
      </c>
      <c r="I126" s="12">
        <v>54.815600000000003</v>
      </c>
      <c r="J126" s="12">
        <v>77.427999999999997</v>
      </c>
      <c r="K126" s="13">
        <v>6.9919900000000003E-17</v>
      </c>
      <c r="L126" s="13">
        <v>1.2999999999999999E-16</v>
      </c>
      <c r="M126" s="12">
        <f t="shared" si="2"/>
        <v>2.538486320282424E-22</v>
      </c>
      <c r="N126" s="13"/>
      <c r="O126" s="13"/>
      <c r="P126" s="13"/>
      <c r="Q126" s="13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3"/>
      <c r="AC126" s="13"/>
      <c r="AD126" s="13"/>
      <c r="AE126" s="12"/>
      <c r="AF126" s="12"/>
      <c r="AG126" s="12"/>
    </row>
    <row r="127" spans="8:33">
      <c r="H127" s="12">
        <v>70.694800000000001</v>
      </c>
      <c r="I127" s="12">
        <v>53.404699999999998</v>
      </c>
      <c r="J127" s="12">
        <v>73.318200000000004</v>
      </c>
      <c r="K127" s="13">
        <v>6.8066700000000005E-17</v>
      </c>
      <c r="L127" s="13">
        <v>1.57625E-16</v>
      </c>
      <c r="M127" s="12">
        <f t="shared" si="2"/>
        <v>4.2200978016072029E-22</v>
      </c>
      <c r="N127" s="13"/>
      <c r="O127" s="13"/>
      <c r="P127" s="13"/>
      <c r="Q127" s="13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3"/>
      <c r="AC127" s="13"/>
      <c r="AD127" s="13"/>
      <c r="AE127" s="12"/>
      <c r="AF127" s="12"/>
      <c r="AG127" s="12"/>
    </row>
    <row r="128" spans="8:33">
      <c r="H128" s="12">
        <v>68.914500000000004</v>
      </c>
      <c r="I128" s="12">
        <v>52.030299999999997</v>
      </c>
      <c r="J128" s="12">
        <v>69.413899999999998</v>
      </c>
      <c r="K128" s="13">
        <v>6.6256599999999999E-17</v>
      </c>
      <c r="L128" s="13">
        <v>1.1641200000000001E-16</v>
      </c>
      <c r="M128" s="12">
        <f t="shared" si="2"/>
        <v>2.6367264151118604E-22</v>
      </c>
      <c r="N128" s="13"/>
      <c r="O128" s="13"/>
      <c r="P128" s="13"/>
      <c r="Q128" s="13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3"/>
      <c r="AC128" s="13"/>
      <c r="AD128" s="13"/>
      <c r="AE128" s="12"/>
      <c r="AF128" s="12"/>
      <c r="AG128" s="12"/>
    </row>
    <row r="129" spans="8:33">
      <c r="H129" s="12">
        <v>67.167400000000001</v>
      </c>
      <c r="I129" s="12">
        <v>50.691400000000002</v>
      </c>
      <c r="J129" s="12">
        <v>65.704800000000006</v>
      </c>
      <c r="K129" s="13">
        <v>6.4488599999999994E-17</v>
      </c>
      <c r="L129" s="13">
        <v>7.9622300000000005E-17</v>
      </c>
      <c r="M129" s="12">
        <f t="shared" si="2"/>
        <v>8.8795547319363041E-23</v>
      </c>
      <c r="N129" s="13"/>
      <c r="O129" s="13"/>
      <c r="P129" s="13"/>
      <c r="Q129" s="13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3"/>
      <c r="AC129" s="13"/>
      <c r="AD129" s="13"/>
      <c r="AE129" s="12"/>
      <c r="AF129" s="12"/>
      <c r="AG129" s="12"/>
    </row>
    <row r="130" spans="8:33">
      <c r="H130" s="12">
        <v>65.452500000000001</v>
      </c>
      <c r="I130" s="12">
        <v>49.387</v>
      </c>
      <c r="J130" s="12">
        <v>62.181100000000001</v>
      </c>
      <c r="K130" s="13">
        <v>6.2761299999999996E-17</v>
      </c>
      <c r="L130" s="13">
        <v>8.0199800000000001E-17</v>
      </c>
      <c r="M130" s="12">
        <f t="shared" si="2"/>
        <v>1.1424378621191211E-22</v>
      </c>
      <c r="N130" s="13"/>
      <c r="O130" s="13"/>
      <c r="P130" s="13"/>
      <c r="Q130" s="13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3"/>
      <c r="AC130" s="13"/>
      <c r="AD130" s="13"/>
      <c r="AE130" s="12"/>
      <c r="AF130" s="12"/>
      <c r="AG130" s="12"/>
    </row>
    <row r="131" spans="8:33">
      <c r="H131" s="12">
        <v>63.769199999999998</v>
      </c>
      <c r="I131" s="12">
        <v>48.116300000000003</v>
      </c>
      <c r="J131" s="12">
        <v>58.833599999999997</v>
      </c>
      <c r="K131" s="13">
        <v>6.1073800000000005E-17</v>
      </c>
      <c r="L131" s="13">
        <v>3.6890599999999999E-16</v>
      </c>
      <c r="M131" s="12">
        <f t="shared" ref="M131:M162" si="3">(L131-K131)/(2*PI()*J131)^2</f>
        <v>2.2527005364679177E-21</v>
      </c>
      <c r="N131" s="13"/>
      <c r="O131" s="13"/>
      <c r="P131" s="13"/>
      <c r="Q131" s="13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3"/>
      <c r="AC131" s="13"/>
      <c r="AD131" s="13"/>
      <c r="AE131" s="12"/>
      <c r="AF131" s="12"/>
      <c r="AG131" s="12"/>
    </row>
    <row r="132" spans="8:33">
      <c r="H132" s="12">
        <v>62.116700000000002</v>
      </c>
      <c r="I132" s="12">
        <v>46.878399999999999</v>
      </c>
      <c r="J132" s="12">
        <v>55.653500000000001</v>
      </c>
      <c r="K132" s="13">
        <v>5.9424900000000005E-17</v>
      </c>
      <c r="L132" s="13">
        <v>7.9993300000000004E-17</v>
      </c>
      <c r="M132" s="12">
        <f t="shared" si="3"/>
        <v>1.6821154857376205E-22</v>
      </c>
      <c r="N132" s="13"/>
      <c r="O132" s="13"/>
      <c r="P132" s="13"/>
      <c r="Q132" s="13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3"/>
      <c r="AC132" s="13"/>
      <c r="AD132" s="13"/>
      <c r="AE132" s="12"/>
      <c r="AF132" s="12"/>
      <c r="AG132" s="12"/>
    </row>
    <row r="133" spans="8:33">
      <c r="H133" s="12">
        <v>60.494500000000002</v>
      </c>
      <c r="I133" s="12">
        <v>45.672400000000003</v>
      </c>
      <c r="J133" s="12">
        <v>52.6325</v>
      </c>
      <c r="K133" s="13">
        <v>5.7813699999999996E-17</v>
      </c>
      <c r="L133" s="13">
        <v>7.4482999999999994E-17</v>
      </c>
      <c r="M133" s="12">
        <f t="shared" si="3"/>
        <v>1.5242269204475119E-22</v>
      </c>
      <c r="N133" s="13"/>
      <c r="O133" s="13"/>
      <c r="P133" s="13"/>
      <c r="Q133" s="13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3"/>
      <c r="AC133" s="13"/>
      <c r="AD133" s="13"/>
      <c r="AE133" s="12"/>
      <c r="AF133" s="12"/>
      <c r="AG133" s="12"/>
    </row>
    <row r="134" spans="8:33">
      <c r="H134" s="12">
        <v>58.901699999999998</v>
      </c>
      <c r="I134" s="12">
        <v>44.497500000000002</v>
      </c>
      <c r="J134" s="12">
        <v>49.7624</v>
      </c>
      <c r="K134" s="13">
        <v>5.6238799999999997E-17</v>
      </c>
      <c r="L134" s="13">
        <v>1.8884300000000001E-16</v>
      </c>
      <c r="M134" s="12">
        <f t="shared" si="3"/>
        <v>1.3564222570711091E-21</v>
      </c>
      <c r="N134" s="13"/>
      <c r="O134" s="13"/>
      <c r="P134" s="13"/>
      <c r="Q134" s="13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3"/>
      <c r="AC134" s="13"/>
      <c r="AD134" s="13"/>
      <c r="AE134" s="12"/>
      <c r="AF134" s="12"/>
      <c r="AG134" s="12"/>
    </row>
    <row r="135" spans="8:33">
      <c r="H135" s="12">
        <v>57.337899999999998</v>
      </c>
      <c r="I135" s="12">
        <v>43.352899999999998</v>
      </c>
      <c r="J135" s="12">
        <v>47.035899999999998</v>
      </c>
      <c r="K135" s="13">
        <v>5.4699399999999997E-17</v>
      </c>
      <c r="L135" s="13">
        <v>2.3220900000000001E-16</v>
      </c>
      <c r="M135" s="12">
        <f t="shared" si="3"/>
        <v>2.0323719480544528E-21</v>
      </c>
      <c r="N135" s="13"/>
      <c r="O135" s="13"/>
      <c r="P135" s="13"/>
      <c r="Q135" s="13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3"/>
      <c r="AC135" s="13"/>
      <c r="AD135" s="13"/>
      <c r="AE135" s="12"/>
      <c r="AF135" s="12"/>
      <c r="AG135" s="12"/>
    </row>
    <row r="136" spans="8:33">
      <c r="H136" s="12">
        <v>55.802500000000002</v>
      </c>
      <c r="I136" s="12">
        <v>42.2378</v>
      </c>
      <c r="J136" s="12">
        <v>44.445700000000002</v>
      </c>
      <c r="K136" s="13">
        <v>5.3194499999999998E-17</v>
      </c>
      <c r="L136" s="13">
        <v>6.0051600000000005E-17</v>
      </c>
      <c r="M136" s="12">
        <f t="shared" si="3"/>
        <v>8.7926795435674113E-23</v>
      </c>
      <c r="N136" s="13"/>
      <c r="O136" s="13"/>
      <c r="P136" s="13"/>
      <c r="Q136" s="13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3"/>
      <c r="AC136" s="13"/>
      <c r="AD136" s="13"/>
      <c r="AE136" s="12"/>
      <c r="AF136" s="12"/>
      <c r="AG136" s="12"/>
    </row>
    <row r="137" spans="8:33">
      <c r="H137" s="12">
        <v>54.295000000000002</v>
      </c>
      <c r="I137" s="12">
        <v>41.151400000000002</v>
      </c>
      <c r="J137" s="12">
        <v>41.984999999999999</v>
      </c>
      <c r="K137" s="13">
        <v>5.1723000000000001E-17</v>
      </c>
      <c r="L137" s="13">
        <v>5.2648400000000001E-17</v>
      </c>
      <c r="M137" s="12">
        <f t="shared" si="3"/>
        <v>1.3297850416759419E-23</v>
      </c>
      <c r="N137" s="13"/>
      <c r="O137" s="13"/>
      <c r="P137" s="13"/>
      <c r="Q137" s="13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3"/>
      <c r="AC137" s="13"/>
      <c r="AD137" s="13"/>
      <c r="AE137" s="12"/>
      <c r="AF137" s="12"/>
      <c r="AG137" s="12"/>
    </row>
    <row r="138" spans="8:33">
      <c r="H138" s="12">
        <v>52.814799999999998</v>
      </c>
      <c r="I138" s="12">
        <v>40.093000000000004</v>
      </c>
      <c r="J138" s="12">
        <v>39.647300000000001</v>
      </c>
      <c r="K138" s="13">
        <v>5.0283900000000001E-17</v>
      </c>
      <c r="L138" s="13">
        <v>5.0953199999999998E-17</v>
      </c>
      <c r="M138" s="12">
        <f t="shared" si="3"/>
        <v>1.078534034310292E-23</v>
      </c>
      <c r="N138" s="13"/>
      <c r="O138" s="13"/>
      <c r="P138" s="13"/>
      <c r="Q138" s="13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3"/>
      <c r="AC138" s="13"/>
      <c r="AD138" s="13"/>
      <c r="AE138" s="12"/>
      <c r="AF138" s="12"/>
      <c r="AG138" s="12"/>
    </row>
    <row r="139" spans="8:33">
      <c r="H139" s="12">
        <v>51.362099999999998</v>
      </c>
      <c r="I139" s="12">
        <v>39.061999999999998</v>
      </c>
      <c r="J139" s="12">
        <v>37.426499999999997</v>
      </c>
      <c r="K139" s="13">
        <v>4.88764E-17</v>
      </c>
      <c r="L139" s="13">
        <v>4.5613899999999997E-17</v>
      </c>
      <c r="M139" s="12">
        <f t="shared" si="3"/>
        <v>-5.8997329399662027E-23</v>
      </c>
      <c r="N139" s="13"/>
      <c r="O139" s="13"/>
      <c r="P139" s="13"/>
      <c r="Q139" s="13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3"/>
      <c r="AC139" s="13"/>
      <c r="AD139" s="13"/>
      <c r="AE139" s="12"/>
      <c r="AF139" s="12"/>
      <c r="AG139" s="12"/>
    </row>
    <row r="140" spans="8:33">
      <c r="H140" s="12">
        <v>49.936599999999999</v>
      </c>
      <c r="I140" s="12">
        <v>38.057400000000001</v>
      </c>
      <c r="J140" s="12">
        <v>35.316800000000001</v>
      </c>
      <c r="K140" s="13">
        <v>4.7499399999999999E-17</v>
      </c>
      <c r="L140" s="13">
        <v>4.4654499999999999E-17</v>
      </c>
      <c r="M140" s="12">
        <f t="shared" si="3"/>
        <v>-5.7775614945996649E-23</v>
      </c>
      <c r="N140" s="13"/>
      <c r="O140" s="13"/>
      <c r="P140" s="13"/>
      <c r="Q140" s="13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3"/>
      <c r="AC140" s="13"/>
      <c r="AD140" s="13"/>
      <c r="AE140" s="12"/>
      <c r="AF140" s="12"/>
      <c r="AG140" s="12"/>
    </row>
    <row r="141" spans="8:33">
      <c r="H141" s="12">
        <v>48.538499999999999</v>
      </c>
      <c r="I141" s="12">
        <v>37.078800000000001</v>
      </c>
      <c r="J141" s="12">
        <v>33.3125</v>
      </c>
      <c r="K141" s="13">
        <v>4.6151999999999999E-17</v>
      </c>
      <c r="L141" s="13">
        <v>4.6697900000000002E-17</v>
      </c>
      <c r="M141" s="12">
        <f t="shared" si="3"/>
        <v>1.2460598564613758E-23</v>
      </c>
      <c r="N141" s="13"/>
      <c r="O141" s="13"/>
      <c r="P141" s="13"/>
      <c r="Q141" s="13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3"/>
      <c r="AC141" s="13"/>
      <c r="AD141" s="13"/>
      <c r="AE141" s="12"/>
      <c r="AF141" s="12"/>
      <c r="AG141" s="12"/>
    </row>
    <row r="142" spans="8:33">
      <c r="H142" s="12">
        <v>47.1678</v>
      </c>
      <c r="I142" s="12">
        <v>36.125300000000003</v>
      </c>
      <c r="J142" s="12">
        <v>31.4085</v>
      </c>
      <c r="K142" s="13">
        <v>4.4833399999999997E-17</v>
      </c>
      <c r="L142" s="13">
        <v>4.3465899999999999E-17</v>
      </c>
      <c r="M142" s="12">
        <f t="shared" si="3"/>
        <v>-3.5113426076047465E-23</v>
      </c>
      <c r="N142" s="13"/>
      <c r="O142" s="13"/>
      <c r="P142" s="13"/>
      <c r="Q142" s="13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3"/>
      <c r="AC142" s="13"/>
      <c r="AD142" s="13"/>
      <c r="AE142" s="12"/>
      <c r="AF142" s="12"/>
      <c r="AG142" s="12"/>
    </row>
    <row r="143" spans="8:33">
      <c r="H143" s="12">
        <v>45.824399999999997</v>
      </c>
      <c r="I143" s="12">
        <v>35.196399999999997</v>
      </c>
      <c r="J143" s="12">
        <v>29.599599999999999</v>
      </c>
      <c r="K143" s="13">
        <v>4.3542500000000001E-17</v>
      </c>
      <c r="L143" s="13">
        <v>3.8202599999999997E-17</v>
      </c>
      <c r="M143" s="12">
        <f t="shared" si="3"/>
        <v>-1.5438379167779346E-22</v>
      </c>
      <c r="N143" s="13"/>
      <c r="O143" s="13"/>
      <c r="P143" s="13"/>
      <c r="Q143" s="13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3"/>
      <c r="AC143" s="13"/>
      <c r="AD143" s="13"/>
      <c r="AE143" s="12"/>
      <c r="AF143" s="12"/>
      <c r="AG143" s="12"/>
    </row>
    <row r="144" spans="8:33">
      <c r="H144" s="12">
        <v>44.508200000000002</v>
      </c>
      <c r="I144" s="12">
        <v>34.291400000000003</v>
      </c>
      <c r="J144" s="12">
        <v>27.8812</v>
      </c>
      <c r="K144" s="13">
        <v>4.2278499999999999E-17</v>
      </c>
      <c r="L144" s="13">
        <v>3.7260400000000002E-17</v>
      </c>
      <c r="M144" s="12">
        <f t="shared" si="3"/>
        <v>-1.6351464333414453E-22</v>
      </c>
      <c r="N144" s="13"/>
      <c r="O144" s="11">
        <v>1.6743389917342499</v>
      </c>
      <c r="P144" s="13"/>
      <c r="Q144" s="13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3"/>
      <c r="AC144" s="13"/>
      <c r="AD144" s="13"/>
      <c r="AE144" s="12"/>
      <c r="AF144" s="12"/>
      <c r="AG144" s="12"/>
    </row>
    <row r="145" spans="8:33">
      <c r="H145" s="12">
        <v>43.219299999999997</v>
      </c>
      <c r="I145" s="12">
        <v>33.409799999999997</v>
      </c>
      <c r="J145" s="12">
        <v>26.248699999999999</v>
      </c>
      <c r="K145" s="13">
        <v>4.10406E-17</v>
      </c>
      <c r="L145" s="13">
        <v>3.5240699999999998E-17</v>
      </c>
      <c r="M145" s="12">
        <f t="shared" si="3"/>
        <v>-2.1322846002189816E-22</v>
      </c>
      <c r="N145" s="13"/>
      <c r="O145" s="11">
        <v>1.5906220363883901</v>
      </c>
      <c r="P145" s="13"/>
      <c r="Q145" s="13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3"/>
      <c r="AC145" s="13"/>
      <c r="AD145" s="13"/>
      <c r="AE145" s="12"/>
      <c r="AF145" s="12"/>
      <c r="AG145" s="12"/>
    </row>
    <row r="146" spans="8:33">
      <c r="H146" s="12">
        <v>41.9574</v>
      </c>
      <c r="I146" s="12">
        <v>32.550800000000002</v>
      </c>
      <c r="J146" s="12">
        <v>24.697900000000001</v>
      </c>
      <c r="K146" s="13">
        <v>3.9827900000000001E-17</v>
      </c>
      <c r="L146" s="13">
        <v>3.49843E-17</v>
      </c>
      <c r="M146" s="12">
        <f t="shared" si="3"/>
        <v>-2.0113538358306596E-22</v>
      </c>
      <c r="O146" s="11">
        <v>1.5110909290977701</v>
      </c>
      <c r="P146" s="13"/>
      <c r="Q146" s="13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3"/>
      <c r="AC146" s="13"/>
      <c r="AD146" s="13"/>
      <c r="AE146" s="12"/>
      <c r="AF146" s="12"/>
      <c r="AG146" s="12"/>
    </row>
    <row r="147" spans="8:33">
      <c r="H147" s="12">
        <v>40.722499999999997</v>
      </c>
      <c r="I147" s="12">
        <v>31.713899999999999</v>
      </c>
      <c r="J147" s="12">
        <v>23.224599999999999</v>
      </c>
      <c r="K147" s="13">
        <v>3.8639400000000001E-17</v>
      </c>
      <c r="L147" s="13">
        <v>3.3471399999999999E-17</v>
      </c>
      <c r="M147" s="12">
        <f t="shared" si="3"/>
        <v>-2.4269804759086623E-22</v>
      </c>
      <c r="O147" s="11">
        <v>1.4355363774452501</v>
      </c>
      <c r="P147" s="13"/>
      <c r="Q147" s="13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3"/>
      <c r="AC147" s="13"/>
      <c r="AD147" s="13"/>
      <c r="AE147" s="12"/>
      <c r="AF147" s="12"/>
      <c r="AG147" s="12"/>
    </row>
    <row r="148" spans="8:33">
      <c r="H148" s="12">
        <v>39.514499999999998</v>
      </c>
      <c r="I148" s="12">
        <v>30.898599999999998</v>
      </c>
      <c r="J148" s="12">
        <v>21.8249</v>
      </c>
      <c r="K148" s="13">
        <v>3.7474399999999998E-17</v>
      </c>
      <c r="L148" s="13">
        <v>3.0044700000000002E-17</v>
      </c>
      <c r="M148" s="12">
        <f t="shared" si="3"/>
        <v>-3.950999878170021E-22</v>
      </c>
      <c r="O148" s="11">
        <v>1.36375955363524</v>
      </c>
      <c r="P148" s="13"/>
      <c r="Q148" s="13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3"/>
      <c r="AC148" s="13"/>
      <c r="AD148" s="13"/>
      <c r="AE148" s="12"/>
      <c r="AF148" s="12"/>
      <c r="AG148" s="12"/>
    </row>
    <row r="149" spans="8:33">
      <c r="H149" s="12">
        <v>38.332999999999998</v>
      </c>
      <c r="I149" s="12">
        <v>30.104299999999999</v>
      </c>
      <c r="J149" s="12">
        <v>20.4953</v>
      </c>
      <c r="K149" s="13">
        <v>3.6332000000000001E-17</v>
      </c>
      <c r="L149" s="13">
        <v>3.61883E-17</v>
      </c>
      <c r="M149" s="12">
        <f t="shared" si="3"/>
        <v>-8.6653971516085261E-24</v>
      </c>
      <c r="N149" s="12">
        <f t="shared" ref="N149:N180" si="4">M149*O149*2</f>
        <v>-2.2453284406648177E-23</v>
      </c>
      <c r="O149" s="11">
        <v>1.2955715712626199</v>
      </c>
      <c r="P149" s="13"/>
      <c r="Q149" s="13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3"/>
      <c r="AC149" s="13"/>
      <c r="AD149" s="13"/>
      <c r="AE149" s="12"/>
      <c r="AF149" s="12"/>
      <c r="AG149" s="12"/>
    </row>
    <row r="150" spans="8:33">
      <c r="H150" s="12">
        <v>37.178100000000001</v>
      </c>
      <c r="I150" s="12">
        <v>29.330400000000001</v>
      </c>
      <c r="J150" s="12">
        <v>19.232099999999999</v>
      </c>
      <c r="K150" s="13">
        <v>3.5211300000000003E-17</v>
      </c>
      <c r="L150" s="13">
        <v>3.3381099999999999E-17</v>
      </c>
      <c r="M150" s="12">
        <f t="shared" si="3"/>
        <v>-1.2533876099956743E-22</v>
      </c>
      <c r="N150" s="12">
        <f t="shared" si="4"/>
        <v>-3.0853213638670819E-22</v>
      </c>
      <c r="O150" s="11">
        <v>1.2307929882431701</v>
      </c>
      <c r="P150" s="13"/>
      <c r="Q150" s="13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3"/>
      <c r="AC150" s="13"/>
      <c r="AD150" s="13"/>
      <c r="AE150" s="12"/>
      <c r="AF150" s="12"/>
      <c r="AG150" s="12"/>
    </row>
    <row r="151" spans="8:33">
      <c r="H151" s="12">
        <v>36.049399999999999</v>
      </c>
      <c r="I151" s="12">
        <v>28.5764</v>
      </c>
      <c r="J151" s="12">
        <v>18.0321</v>
      </c>
      <c r="K151" s="13">
        <v>3.4111500000000002E-17</v>
      </c>
      <c r="L151" s="13">
        <v>3.6621399999999998E-17</v>
      </c>
      <c r="M151" s="12">
        <f t="shared" si="3"/>
        <v>1.9552579821549456E-22</v>
      </c>
      <c r="N151" s="12">
        <f t="shared" si="4"/>
        <v>4.5723838312661381E-22</v>
      </c>
      <c r="O151" s="11">
        <v>1.16925333459751</v>
      </c>
      <c r="P151" s="13"/>
      <c r="Q151" s="13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3"/>
      <c r="AC151" s="13"/>
      <c r="AD151" s="13"/>
      <c r="AE151" s="12"/>
      <c r="AF151" s="12"/>
      <c r="AG151" s="12"/>
    </row>
    <row r="152" spans="8:33">
      <c r="H152" s="12">
        <v>34.946800000000003</v>
      </c>
      <c r="I152" s="12">
        <v>27.841799999999999</v>
      </c>
      <c r="J152" s="12">
        <v>16.891999999999999</v>
      </c>
      <c r="K152" s="13">
        <v>3.3031599999999999E-17</v>
      </c>
      <c r="L152" s="13">
        <v>3.4475499999999998E-17</v>
      </c>
      <c r="M152" s="12">
        <f t="shared" si="3"/>
        <v>1.2817851452047991E-22</v>
      </c>
      <c r="N152" s="12">
        <f t="shared" si="4"/>
        <v>2.8475899446994481E-22</v>
      </c>
      <c r="O152" s="11">
        <v>1.1107906638458001</v>
      </c>
      <c r="P152" s="13"/>
      <c r="Q152" s="13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3"/>
      <c r="AC152" s="13"/>
      <c r="AD152" s="13"/>
      <c r="AE152" s="12"/>
      <c r="AF152" s="12"/>
      <c r="AG152" s="12"/>
    </row>
    <row r="153" spans="8:33">
      <c r="H153" s="12">
        <v>33.869799999999998</v>
      </c>
      <c r="I153" s="12">
        <v>27.126100000000001</v>
      </c>
      <c r="J153" s="12">
        <v>15.808999999999999</v>
      </c>
      <c r="K153" s="13">
        <v>3.1970999999999997E-17</v>
      </c>
      <c r="L153" s="13">
        <v>3.9250499999999999E-17</v>
      </c>
      <c r="M153" s="12">
        <f t="shared" si="3"/>
        <v>7.3779042510485209E-22</v>
      </c>
      <c r="N153" s="12">
        <f t="shared" si="4"/>
        <v>1.5571083549166619E-21</v>
      </c>
      <c r="O153" s="11">
        <v>1.05525112683278</v>
      </c>
      <c r="P153" s="13"/>
      <c r="Q153" s="13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3"/>
      <c r="AC153" s="13"/>
      <c r="AD153" s="13"/>
      <c r="AE153" s="12"/>
      <c r="AF153" s="12"/>
      <c r="AG153" s="12"/>
    </row>
    <row r="154" spans="8:33">
      <c r="H154" s="12">
        <v>32.8185</v>
      </c>
      <c r="I154" s="12">
        <v>26.428799999999999</v>
      </c>
      <c r="J154" s="12">
        <v>14.780099999999999</v>
      </c>
      <c r="K154" s="13">
        <v>3.0928699999999998E-17</v>
      </c>
      <c r="L154" s="13">
        <v>2.6946500000000001E-17</v>
      </c>
      <c r="M154" s="12">
        <f t="shared" si="3"/>
        <v>-4.6175178867057167E-22</v>
      </c>
      <c r="N154" s="12">
        <f t="shared" si="4"/>
        <v>-9.2580177774013591E-22</v>
      </c>
      <c r="O154" s="11">
        <v>1.0024885668614401</v>
      </c>
      <c r="P154" s="13"/>
      <c r="Q154" s="13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3"/>
      <c r="AC154" s="13"/>
      <c r="AD154" s="13"/>
      <c r="AE154" s="12"/>
      <c r="AF154" s="12"/>
      <c r="AG154" s="12"/>
    </row>
    <row r="155" spans="8:33">
      <c r="H155" s="12">
        <v>31.7926</v>
      </c>
      <c r="I155" s="12">
        <v>25.749500000000001</v>
      </c>
      <c r="J155" s="12">
        <v>13.8027</v>
      </c>
      <c r="K155" s="13">
        <v>2.9903800000000003E-17</v>
      </c>
      <c r="L155" s="13">
        <v>6.9262699999999997E-17</v>
      </c>
      <c r="M155" s="12">
        <f t="shared" si="3"/>
        <v>5.2330528170039059E-21</v>
      </c>
      <c r="N155" s="12">
        <f t="shared" si="4"/>
        <v>9.9675436396846944E-21</v>
      </c>
      <c r="O155" s="11">
        <v>0.95236413507015205</v>
      </c>
      <c r="P155" s="13"/>
      <c r="Q155" s="13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3"/>
      <c r="AC155" s="13"/>
      <c r="AD155" s="13"/>
      <c r="AE155" s="12"/>
      <c r="AF155" s="12"/>
      <c r="AG155" s="12"/>
    </row>
    <row r="156" spans="8:33">
      <c r="H156" s="12">
        <v>30.791599999999999</v>
      </c>
      <c r="I156" s="12">
        <v>25.087599999999998</v>
      </c>
      <c r="J156" s="12">
        <v>12.8742</v>
      </c>
      <c r="K156" s="13">
        <v>2.8895500000000002E-17</v>
      </c>
      <c r="L156" s="13">
        <v>8.9064500000000002E-17</v>
      </c>
      <c r="M156" s="12">
        <f t="shared" si="3"/>
        <v>9.195440820977121E-21</v>
      </c>
      <c r="N156" s="12">
        <f t="shared" si="4"/>
        <v>1.6639075223466492E-20</v>
      </c>
      <c r="O156" s="11">
        <v>0.90474592504083995</v>
      </c>
      <c r="P156" s="13"/>
      <c r="Q156" s="13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3"/>
      <c r="AC156" s="13"/>
      <c r="AD156" s="13"/>
      <c r="AE156" s="12"/>
      <c r="AF156" s="12"/>
      <c r="AG156" s="12"/>
    </row>
    <row r="157" spans="8:33">
      <c r="H157" s="12">
        <v>29.8156</v>
      </c>
      <c r="I157" s="12">
        <v>24.442799999999998</v>
      </c>
      <c r="J157" s="12">
        <v>11.992000000000001</v>
      </c>
      <c r="K157" s="13">
        <v>2.7902700000000002E-17</v>
      </c>
      <c r="L157" s="13">
        <v>7.40724E-17</v>
      </c>
      <c r="M157" s="12">
        <f t="shared" si="3"/>
        <v>8.132312824285783E-21</v>
      </c>
      <c r="N157" s="12">
        <f t="shared" si="4"/>
        <v>1.3979586038351136E-20</v>
      </c>
      <c r="O157" s="11">
        <v>0.85950862567678499</v>
      </c>
      <c r="P157" s="13"/>
      <c r="Q157" s="13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3"/>
      <c r="AC157" s="13"/>
      <c r="AD157" s="13"/>
      <c r="AE157" s="12"/>
      <c r="AF157" s="12"/>
      <c r="AG157" s="12"/>
    </row>
    <row r="158" spans="8:33">
      <c r="H158" s="12">
        <v>28.864699999999999</v>
      </c>
      <c r="I158" s="12">
        <v>23.814599999999999</v>
      </c>
      <c r="J158" s="12">
        <v>11.154</v>
      </c>
      <c r="K158" s="13">
        <v>2.69247E-17</v>
      </c>
      <c r="L158" s="13">
        <v>3.84317E-16</v>
      </c>
      <c r="M158" s="12">
        <f t="shared" si="3"/>
        <v>7.2765274897135657E-20</v>
      </c>
      <c r="N158" s="12">
        <f t="shared" si="4"/>
        <v>1.188305242750295E-19</v>
      </c>
      <c r="O158" s="11">
        <v>0.81653319143653202</v>
      </c>
      <c r="P158" s="13"/>
      <c r="Q158" s="13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3"/>
      <c r="AC158" s="13"/>
      <c r="AD158" s="13"/>
      <c r="AE158" s="12"/>
      <c r="AF158" s="12"/>
      <c r="AG158" s="12"/>
    </row>
    <row r="159" spans="8:33">
      <c r="H159" s="12">
        <v>27.938500000000001</v>
      </c>
      <c r="I159" s="12">
        <v>23.202500000000001</v>
      </c>
      <c r="J159" s="12">
        <v>10.357900000000001</v>
      </c>
      <c r="K159" s="13">
        <v>2.5960399999999999E-17</v>
      </c>
      <c r="L159" s="13">
        <v>2.3613E-16</v>
      </c>
      <c r="M159" s="12">
        <f t="shared" si="3"/>
        <v>4.9621139514192567E-20</v>
      </c>
      <c r="N159" s="12">
        <f t="shared" si="4"/>
        <v>7.6982883800726909E-20</v>
      </c>
      <c r="O159" s="11">
        <v>0.77570652905611304</v>
      </c>
      <c r="P159" s="13"/>
      <c r="Q159" s="13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3"/>
      <c r="AC159" s="13"/>
      <c r="AD159" s="13"/>
      <c r="AE159" s="12"/>
      <c r="AF159" s="12"/>
      <c r="AG159" s="12"/>
    </row>
    <row r="160" spans="8:33">
      <c r="H160" s="12">
        <v>27.037099999999999</v>
      </c>
      <c r="I160" s="12">
        <v>22.606100000000001</v>
      </c>
      <c r="J160" s="12">
        <v>9.6015800000000002</v>
      </c>
      <c r="K160" s="13">
        <v>2.5008799999999999E-17</v>
      </c>
      <c r="L160" s="13">
        <v>4.7565499999999999E-17</v>
      </c>
      <c r="M160" s="12">
        <f t="shared" si="3"/>
        <v>6.1976981003122338E-21</v>
      </c>
      <c r="N160" s="12">
        <f t="shared" si="4"/>
        <v>9.1344302418357211E-21</v>
      </c>
      <c r="O160" s="11">
        <v>0.73692119993514504</v>
      </c>
      <c r="P160" s="13"/>
      <c r="Q160" s="13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3"/>
      <c r="AC160" s="13"/>
      <c r="AD160" s="13"/>
      <c r="AE160" s="12"/>
      <c r="AF160" s="12"/>
      <c r="AG160" s="12"/>
    </row>
    <row r="161" spans="8:33">
      <c r="H161" s="12">
        <v>26.160299999999999</v>
      </c>
      <c r="I161" s="12">
        <v>22.025099999999998</v>
      </c>
      <c r="J161" s="12">
        <v>8.8830899999999993</v>
      </c>
      <c r="K161" s="13">
        <v>2.40689E-17</v>
      </c>
      <c r="L161" s="13">
        <v>4.1018499999999998E-17</v>
      </c>
      <c r="M161" s="12">
        <f t="shared" si="3"/>
        <v>5.4409106295373668E-21</v>
      </c>
      <c r="N161" s="12">
        <f t="shared" si="4"/>
        <v>7.6180925131485184E-21</v>
      </c>
      <c r="O161" s="11">
        <v>0.70007513740363303</v>
      </c>
      <c r="P161" s="13"/>
      <c r="Q161" s="13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3"/>
      <c r="AC161" s="13"/>
      <c r="AD161" s="13"/>
      <c r="AE161" s="12"/>
      <c r="AF161" s="12"/>
      <c r="AG161" s="12"/>
    </row>
    <row r="162" spans="8:33">
      <c r="H162" s="12">
        <v>25.3079</v>
      </c>
      <c r="I162" s="12">
        <v>21.459</v>
      </c>
      <c r="J162" s="12">
        <v>8.2005099999999995</v>
      </c>
      <c r="K162" s="13">
        <v>2.3139499999999999E-17</v>
      </c>
      <c r="L162" s="13">
        <v>2.1205199999999999E-17</v>
      </c>
      <c r="M162" s="12">
        <f t="shared" si="3"/>
        <v>-7.2858859719379377E-22</v>
      </c>
      <c r="N162" s="12">
        <f t="shared" si="4"/>
        <v>-9.6912684484430788E-22</v>
      </c>
      <c r="O162" s="11">
        <v>0.66507137812543504</v>
      </c>
      <c r="P162" s="13"/>
      <c r="Q162" s="13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3"/>
      <c r="AC162" s="13"/>
      <c r="AD162" s="13"/>
      <c r="AE162" s="12"/>
      <c r="AF162" s="12"/>
      <c r="AG162" s="12"/>
    </row>
    <row r="163" spans="8:33">
      <c r="H163" s="12">
        <v>24.479700000000001</v>
      </c>
      <c r="I163" s="12">
        <v>20.907499999999999</v>
      </c>
      <c r="J163" s="12">
        <v>7.5520699999999996</v>
      </c>
      <c r="K163" s="13">
        <v>2.2219400000000001E-17</v>
      </c>
      <c r="L163" s="13">
        <v>2.01312E-17</v>
      </c>
      <c r="M163" s="12">
        <f t="shared" ref="M163:M181" si="5">(L163-K163)/(2*PI()*J163)^2</f>
        <v>-9.2742829385314692E-22</v>
      </c>
      <c r="N163" s="12">
        <f t="shared" si="4"/>
        <v>-1.1719314214171232E-21</v>
      </c>
      <c r="O163" s="11">
        <v>0.63181780693154699</v>
      </c>
      <c r="P163" s="13"/>
      <c r="Q163" s="13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3"/>
      <c r="AC163" s="13"/>
      <c r="AD163" s="13"/>
      <c r="AE163" s="12"/>
      <c r="AF163" s="12"/>
      <c r="AG163" s="12"/>
    </row>
    <row r="164" spans="8:33">
      <c r="H164" s="12">
        <v>23.6754</v>
      </c>
      <c r="I164" s="12">
        <v>20.370200000000001</v>
      </c>
      <c r="J164" s="12">
        <v>6.9360499999999998</v>
      </c>
      <c r="K164" s="13">
        <v>2.1307499999999999E-17</v>
      </c>
      <c r="L164" s="13">
        <v>2.6098700000000001E-17</v>
      </c>
      <c r="M164" s="12">
        <f t="shared" si="5"/>
        <v>2.5226682019970334E-21</v>
      </c>
      <c r="N164" s="12">
        <f t="shared" si="4"/>
        <v>3.0283467019385528E-21</v>
      </c>
      <c r="O164" s="11">
        <v>0.60022691441173404</v>
      </c>
      <c r="P164" s="13"/>
      <c r="Q164" s="13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3"/>
      <c r="AC164" s="13"/>
      <c r="AD164" s="13"/>
      <c r="AE164" s="12"/>
      <c r="AF164" s="12"/>
      <c r="AG164" s="12"/>
    </row>
    <row r="165" spans="8:33">
      <c r="H165" s="12">
        <v>22.8947</v>
      </c>
      <c r="I165" s="12">
        <v>19.846699999999998</v>
      </c>
      <c r="J165" s="12">
        <v>6.3508300000000002</v>
      </c>
      <c r="K165" s="13">
        <v>2.0402200000000001E-17</v>
      </c>
      <c r="L165" s="13">
        <v>2.04949E-17</v>
      </c>
      <c r="M165" s="12">
        <f t="shared" si="5"/>
        <v>5.8218233304169284E-23</v>
      </c>
      <c r="N165" s="12">
        <f t="shared" si="4"/>
        <v>6.6393885783069937E-23</v>
      </c>
      <c r="O165" s="11">
        <v>0.57021556662657402</v>
      </c>
      <c r="P165" s="13"/>
      <c r="Q165" s="13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3"/>
      <c r="AC165" s="13"/>
      <c r="AD165" s="13"/>
      <c r="AE165" s="12"/>
      <c r="AF165" s="12"/>
      <c r="AG165" s="12"/>
    </row>
    <row r="166" spans="8:33">
      <c r="H166" s="12">
        <v>22.1373</v>
      </c>
      <c r="I166" s="12">
        <v>19.336600000000001</v>
      </c>
      <c r="J166" s="12">
        <v>5.7948700000000004</v>
      </c>
      <c r="K166" s="13">
        <v>1.95021E-17</v>
      </c>
      <c r="L166" s="13">
        <v>1.9108E-17</v>
      </c>
      <c r="M166" s="12">
        <f t="shared" si="5"/>
        <v>-2.9727562642585454E-22</v>
      </c>
      <c r="N166" s="12">
        <f t="shared" si="4"/>
        <v>-3.220712593905882E-22</v>
      </c>
      <c r="O166" s="11">
        <v>0.54170478633390096</v>
      </c>
      <c r="P166" s="13"/>
      <c r="Q166" s="13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3"/>
      <c r="AC166" s="13"/>
      <c r="AD166" s="13"/>
      <c r="AE166" s="12"/>
      <c r="AF166" s="12"/>
      <c r="AG166" s="12"/>
    </row>
    <row r="167" spans="8:33">
      <c r="H167" s="12">
        <v>21.402799999999999</v>
      </c>
      <c r="I167" s="12">
        <v>18.839700000000001</v>
      </c>
      <c r="J167" s="12">
        <v>5.2667000000000002</v>
      </c>
      <c r="K167" s="13">
        <v>1.8605400000000001E-17</v>
      </c>
      <c r="L167" s="13">
        <v>1.8898400000000001E-17</v>
      </c>
      <c r="M167" s="12">
        <f t="shared" si="5"/>
        <v>2.6756587408016908E-22</v>
      </c>
      <c r="N167" s="12">
        <f t="shared" si="4"/>
        <v>2.7538925683569961E-22</v>
      </c>
      <c r="O167" s="11">
        <v>0.51461954515392805</v>
      </c>
      <c r="P167" s="13"/>
      <c r="Q167" s="13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3"/>
      <c r="AC167" s="13"/>
      <c r="AD167" s="13"/>
      <c r="AE167" s="12"/>
      <c r="AF167" s="12"/>
      <c r="AG167" s="12"/>
    </row>
    <row r="168" spans="8:33">
      <c r="H168" s="12">
        <v>20.690899999999999</v>
      </c>
      <c r="I168" s="12">
        <v>18.355499999999999</v>
      </c>
      <c r="J168" s="12">
        <v>4.7649499999999998</v>
      </c>
      <c r="K168" s="13">
        <v>1.77102E-17</v>
      </c>
      <c r="L168" s="13">
        <v>1.5080800000000001E-17</v>
      </c>
      <c r="M168" s="12">
        <f t="shared" si="5"/>
        <v>-2.9334603754785957E-21</v>
      </c>
      <c r="N168" s="12">
        <f t="shared" si="4"/>
        <v>-2.8682704735110285E-21</v>
      </c>
      <c r="O168" s="11">
        <v>0.48888856612611797</v>
      </c>
      <c r="P168" s="13"/>
      <c r="Q168" s="13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3"/>
      <c r="AC168" s="13"/>
      <c r="AD168" s="13"/>
      <c r="AE168" s="12"/>
      <c r="AF168" s="12"/>
      <c r="AG168" s="12"/>
    </row>
    <row r="169" spans="8:33">
      <c r="H169" s="12">
        <v>20.001100000000001</v>
      </c>
      <c r="I169" s="12">
        <v>17.883800000000001</v>
      </c>
      <c r="J169" s="12">
        <v>4.2882800000000003</v>
      </c>
      <c r="K169" s="13">
        <v>1.6814200000000001E-17</v>
      </c>
      <c r="L169" s="13">
        <v>1.33238E-17</v>
      </c>
      <c r="M169" s="12">
        <f t="shared" si="5"/>
        <v>-4.8078310088356784E-21</v>
      </c>
      <c r="N169" s="12">
        <f t="shared" si="4"/>
        <v>-4.4659378391943133E-21</v>
      </c>
      <c r="O169" s="11">
        <v>0.46444413613820401</v>
      </c>
      <c r="P169" s="13"/>
      <c r="Q169" s="13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3"/>
      <c r="AC169" s="13"/>
      <c r="AD169" s="13"/>
      <c r="AE169" s="12"/>
      <c r="AF169" s="12"/>
      <c r="AG169" s="12"/>
    </row>
    <row r="170" spans="8:33">
      <c r="H170" s="12">
        <v>19.333200000000001</v>
      </c>
      <c r="I170" s="12">
        <v>17.424199999999999</v>
      </c>
      <c r="J170" s="12">
        <v>3.8354499999999998</v>
      </c>
      <c r="K170" s="13">
        <v>1.5914999999999999E-17</v>
      </c>
      <c r="L170" s="13">
        <v>1.5764999999999999E-17</v>
      </c>
      <c r="M170" s="12">
        <f t="shared" si="5"/>
        <v>-2.5828481336565259E-22</v>
      </c>
      <c r="N170" s="12">
        <f t="shared" si="4"/>
        <v>-2.2792184651509895E-22</v>
      </c>
      <c r="O170" s="11">
        <v>0.44122192773376701</v>
      </c>
      <c r="P170" s="13"/>
      <c r="Q170" s="13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3"/>
      <c r="AC170" s="13"/>
      <c r="AD170" s="13"/>
      <c r="AE170" s="12"/>
      <c r="AF170" s="12"/>
      <c r="AG170" s="12"/>
    </row>
    <row r="171" spans="8:33">
      <c r="H171" s="12">
        <v>18.686499999999999</v>
      </c>
      <c r="I171" s="12">
        <v>16.976400000000002</v>
      </c>
      <c r="J171" s="12">
        <v>3.4052600000000002</v>
      </c>
      <c r="K171" s="13">
        <v>1.5009199999999999E-17</v>
      </c>
      <c r="L171" s="13">
        <v>1.5277900000000001E-17</v>
      </c>
      <c r="M171" s="12">
        <f t="shared" si="5"/>
        <v>5.8695847238767331E-22</v>
      </c>
      <c r="N171" s="12">
        <f t="shared" si="4"/>
        <v>4.9206000072285994E-22</v>
      </c>
      <c r="O171" s="11">
        <v>0.41916082982942698</v>
      </c>
      <c r="P171" s="13"/>
      <c r="Q171" s="13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3"/>
      <c r="AC171" s="13"/>
      <c r="AD171" s="13"/>
      <c r="AE171" s="12"/>
      <c r="AF171" s="12"/>
      <c r="AG171" s="12"/>
    </row>
    <row r="172" spans="8:33">
      <c r="H172" s="12">
        <v>18.0608</v>
      </c>
      <c r="I172" s="12">
        <v>16.540199999999999</v>
      </c>
      <c r="J172" s="12">
        <v>2.9965799999999998</v>
      </c>
      <c r="K172" s="13">
        <v>1.4093200000000001E-17</v>
      </c>
      <c r="L172" s="13">
        <v>1.26691E-17</v>
      </c>
      <c r="M172" s="12">
        <f t="shared" si="5"/>
        <v>-4.0172512683235134E-21</v>
      </c>
      <c r="N172" s="12">
        <f t="shared" si="4"/>
        <v>-3.1993613014173299E-21</v>
      </c>
      <c r="O172" s="11">
        <v>0.39820278689618699</v>
      </c>
      <c r="P172" s="13"/>
      <c r="Q172" s="13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3"/>
      <c r="AC172" s="13"/>
      <c r="AD172" s="13"/>
      <c r="AE172" s="12"/>
      <c r="AF172" s="12"/>
      <c r="AG172" s="12"/>
    </row>
    <row r="173" spans="8:33">
      <c r="H173" s="12">
        <v>17.4556</v>
      </c>
      <c r="I173" s="12">
        <v>16.115100000000002</v>
      </c>
      <c r="J173" s="12">
        <v>2.60833</v>
      </c>
      <c r="K173" s="13">
        <v>1.3162200000000001E-17</v>
      </c>
      <c r="L173" s="13">
        <v>1.26628E-17</v>
      </c>
      <c r="M173" s="12">
        <f t="shared" si="5"/>
        <v>-1.8593610466907835E-21</v>
      </c>
      <c r="N173" s="12">
        <f t="shared" si="4"/>
        <v>-1.4067652211196565E-21</v>
      </c>
      <c r="O173" s="11">
        <v>0.378292646181698</v>
      </c>
      <c r="P173" s="13"/>
      <c r="Q173" s="13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3"/>
      <c r="AC173" s="13"/>
      <c r="AD173" s="13"/>
      <c r="AE173" s="12"/>
      <c r="AF173" s="12"/>
      <c r="AG173" s="12"/>
    </row>
    <row r="174" spans="8:33">
      <c r="H174" s="12">
        <v>16.8704</v>
      </c>
      <c r="I174" s="12">
        <v>15.701000000000001</v>
      </c>
      <c r="J174" s="12">
        <v>2.2395</v>
      </c>
      <c r="K174" s="13">
        <v>1.2210099999999999E-17</v>
      </c>
      <c r="L174" s="13">
        <v>1.4151700000000002E-17</v>
      </c>
      <c r="M174" s="12">
        <f t="shared" si="5"/>
        <v>9.8061355692227311E-21</v>
      </c>
      <c r="N174" s="12">
        <f t="shared" si="4"/>
        <v>7.0482190237462919E-21</v>
      </c>
      <c r="O174" s="11">
        <v>0.35937801257141699</v>
      </c>
      <c r="P174" s="13"/>
      <c r="Q174" s="13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3"/>
      <c r="AC174" s="13"/>
      <c r="AD174" s="13"/>
      <c r="AE174" s="12"/>
      <c r="AF174" s="12"/>
      <c r="AG174" s="12"/>
    </row>
    <row r="175" spans="8:33">
      <c r="H175" s="12">
        <v>16.3048</v>
      </c>
      <c r="I175" s="12">
        <v>15.297499999999999</v>
      </c>
      <c r="J175" s="12">
        <v>1.8891</v>
      </c>
      <c r="K175" s="13">
        <v>1.12285E-17</v>
      </c>
      <c r="L175" s="13">
        <v>1.37604E-17</v>
      </c>
      <c r="M175" s="12">
        <f t="shared" si="5"/>
        <v>1.7971193320180679E-20</v>
      </c>
      <c r="N175" s="12">
        <f t="shared" si="4"/>
        <v>1.2271058259562505E-20</v>
      </c>
      <c r="O175" s="11">
        <v>0.34140911070670998</v>
      </c>
      <c r="P175" s="13"/>
      <c r="Q175" s="13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3"/>
      <c r="AC175" s="13"/>
      <c r="AD175" s="13"/>
      <c r="AE175" s="12"/>
      <c r="AF175" s="12"/>
      <c r="AG175" s="12"/>
    </row>
    <row r="176" spans="8:33">
      <c r="H176" s="12">
        <v>15.7583</v>
      </c>
      <c r="I176" s="12">
        <v>14.904400000000001</v>
      </c>
      <c r="J176" s="12">
        <v>1.55623</v>
      </c>
      <c r="K176" s="13">
        <v>1.02061E-17</v>
      </c>
      <c r="L176" s="13">
        <v>1.6438000000000001E-17</v>
      </c>
      <c r="M176" s="12">
        <f t="shared" si="5"/>
        <v>6.5179822417024657E-20</v>
      </c>
      <c r="N176" s="12">
        <f t="shared" si="4"/>
        <v>4.228067174100839E-20</v>
      </c>
      <c r="O176" s="11">
        <v>0.32433865399704498</v>
      </c>
      <c r="P176" s="13"/>
      <c r="Q176" s="13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3"/>
      <c r="AC176" s="13"/>
      <c r="AD176" s="13"/>
      <c r="AE176" s="12"/>
      <c r="AF176" s="12"/>
      <c r="AG176" s="12"/>
    </row>
    <row r="177" spans="8:33">
      <c r="H177" s="12">
        <v>15.230399999999999</v>
      </c>
      <c r="I177" s="12">
        <v>14.5214</v>
      </c>
      <c r="J177" s="12">
        <v>1.24</v>
      </c>
      <c r="K177" s="13">
        <v>9.1257899999999999E-18</v>
      </c>
      <c r="L177" s="13">
        <v>1.6138600000000001E-17</v>
      </c>
      <c r="M177" s="12">
        <f t="shared" si="5"/>
        <v>1.1552845503687938E-19</v>
      </c>
      <c r="N177" s="12">
        <f t="shared" si="4"/>
        <v>7.1193652591766965E-20</v>
      </c>
      <c r="O177" s="11">
        <v>0.30812172018157902</v>
      </c>
      <c r="P177" s="13"/>
      <c r="Q177" s="13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3"/>
      <c r="AC177" s="13"/>
      <c r="AD177" s="13"/>
      <c r="AE177" s="12"/>
      <c r="AF177" s="12"/>
      <c r="AG177" s="12"/>
    </row>
    <row r="178" spans="8:33">
      <c r="H178" s="12">
        <v>14.720700000000001</v>
      </c>
      <c r="I178" s="12">
        <v>14.148300000000001</v>
      </c>
      <c r="J178" s="12">
        <v>0.93957999999999997</v>
      </c>
      <c r="K178" s="13">
        <v>7.9602400000000007E-18</v>
      </c>
      <c r="L178" s="13">
        <v>1.7094799999999999E-17</v>
      </c>
      <c r="M178" s="12">
        <f t="shared" si="5"/>
        <v>2.6209598525261652E-19</v>
      </c>
      <c r="N178" s="12">
        <f t="shared" si="4"/>
        <v>1.5343918451901628E-19</v>
      </c>
      <c r="O178" s="11">
        <v>0.29271563311266802</v>
      </c>
      <c r="P178" s="13"/>
      <c r="Q178" s="13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3"/>
      <c r="AC178" s="13"/>
      <c r="AD178" s="13"/>
      <c r="AE178" s="12"/>
      <c r="AF178" s="12"/>
      <c r="AG178" s="12"/>
    </row>
    <row r="179" spans="8:33">
      <c r="H179" s="12">
        <v>14.2287</v>
      </c>
      <c r="I179" s="12">
        <v>13.784700000000001</v>
      </c>
      <c r="J179" s="12">
        <v>0.65418299999999996</v>
      </c>
      <c r="K179" s="13">
        <v>6.6601299999999997E-18</v>
      </c>
      <c r="L179" s="13">
        <v>1.85118E-17</v>
      </c>
      <c r="M179" s="12">
        <f t="shared" si="5"/>
        <v>7.0148971106810905E-19</v>
      </c>
      <c r="N179" s="12">
        <f t="shared" si="4"/>
        <v>3.9014030789233915E-19</v>
      </c>
      <c r="O179" s="11">
        <v>0.27807985045019401</v>
      </c>
      <c r="P179" s="13"/>
      <c r="Q179" s="13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3"/>
      <c r="AC179" s="13"/>
      <c r="AD179" s="13"/>
      <c r="AE179" s="12"/>
      <c r="AF179" s="12"/>
      <c r="AG179" s="12"/>
    </row>
    <row r="180" spans="8:33">
      <c r="H180" s="12">
        <v>13.7539</v>
      </c>
      <c r="I180" s="12">
        <v>13.4305</v>
      </c>
      <c r="J180" s="12">
        <v>0.38305499999999998</v>
      </c>
      <c r="K180" s="13">
        <v>5.1168100000000001E-18</v>
      </c>
      <c r="L180" s="13">
        <v>3.1201500000000001E-17</v>
      </c>
      <c r="M180" s="12">
        <f t="shared" si="5"/>
        <v>4.5030178859403184E-18</v>
      </c>
      <c r="N180" s="12">
        <f t="shared" si="4"/>
        <v>2.379177217949715E-18</v>
      </c>
      <c r="O180" s="11">
        <v>0.26417585697118501</v>
      </c>
      <c r="P180" s="13"/>
      <c r="Q180" s="13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3"/>
      <c r="AC180" s="13"/>
      <c r="AD180" s="13"/>
      <c r="AE180" s="12"/>
      <c r="AF180" s="12"/>
      <c r="AG180" s="12"/>
    </row>
    <row r="181" spans="8:33">
      <c r="H181" s="12">
        <v>13.2958</v>
      </c>
      <c r="I181" s="12">
        <v>13.0854</v>
      </c>
      <c r="J181" s="12">
        <v>0.12548300000000001</v>
      </c>
      <c r="K181" s="13">
        <v>2.95312E-18</v>
      </c>
      <c r="L181" s="13">
        <v>3.7552900000000003E-17</v>
      </c>
      <c r="M181" s="12">
        <f t="shared" si="5"/>
        <v>5.5660078494645811E-17</v>
      </c>
      <c r="N181" s="12">
        <f>M181*O181*2</f>
        <v>2.7937692876118612E-17</v>
      </c>
      <c r="O181" s="11">
        <v>0.25096706321395201</v>
      </c>
      <c r="P181" s="13"/>
      <c r="Q181" s="13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3"/>
      <c r="AC181" s="13"/>
      <c r="AD181" s="13"/>
      <c r="AE181" s="12"/>
      <c r="AF181" s="12"/>
      <c r="AG181" s="12"/>
    </row>
    <row r="182" spans="8:33">
      <c r="N182">
        <f>SUM(N164:N181)</f>
        <v>3.0984615049999897E-17</v>
      </c>
    </row>
  </sheetData>
  <sortState ref="J5:M183">
    <sortCondition descending="1" ref="J5"/>
  </sortState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4431-3716-4621-B4C6-DA79F5D03370}">
  <dimension ref="A1:N181"/>
  <sheetViews>
    <sheetView workbookViewId="0">
      <selection activeCell="H1" sqref="H1:I1048576"/>
    </sheetView>
  </sheetViews>
  <sheetFormatPr defaultRowHeight="15"/>
  <cols>
    <col min="1" max="6" width="9.140625" style="12"/>
    <col min="8" max="10" width="9.140625" style="12"/>
    <col min="11" max="11" width="12.5703125" style="12" customWidth="1"/>
    <col min="12" max="12" width="9.140625" style="12"/>
    <col min="13" max="13" width="12" style="12" bestFit="1" customWidth="1"/>
    <col min="14" max="14" width="9.140625" style="12"/>
  </cols>
  <sheetData>
    <row r="1" spans="1:14">
      <c r="A1" s="12" t="s">
        <v>64</v>
      </c>
    </row>
    <row r="2" spans="1:14">
      <c r="A2" s="12" t="s">
        <v>1</v>
      </c>
      <c r="B2" s="12" t="s">
        <v>2</v>
      </c>
      <c r="C2" s="12" t="s">
        <v>3</v>
      </c>
      <c r="D2" s="14"/>
      <c r="E2" s="12" t="s">
        <v>2</v>
      </c>
      <c r="F2" s="12" t="s">
        <v>3</v>
      </c>
      <c r="H2" s="12" t="s">
        <v>62</v>
      </c>
      <c r="I2" s="12" t="s">
        <v>61</v>
      </c>
      <c r="J2" s="12" t="s">
        <v>59</v>
      </c>
      <c r="K2" s="12" t="s">
        <v>58</v>
      </c>
      <c r="L2" s="12" t="s">
        <v>60</v>
      </c>
      <c r="M2" s="13"/>
      <c r="N2" s="13"/>
    </row>
    <row r="3" spans="1:14">
      <c r="A3" s="12">
        <v>78000</v>
      </c>
      <c r="B3" s="13">
        <v>-1225.4100000000001</v>
      </c>
      <c r="C3" s="12">
        <v>-7691.99</v>
      </c>
      <c r="E3" s="12">
        <v>-2.32111</v>
      </c>
      <c r="F3" s="12">
        <v>-13.4536</v>
      </c>
      <c r="H3" s="12">
        <v>14150.4</v>
      </c>
      <c r="I3" s="12">
        <v>17297.400000000001</v>
      </c>
      <c r="J3" s="12">
        <v>45165.2</v>
      </c>
      <c r="K3" s="13">
        <v>3.6100399999999998E-15</v>
      </c>
      <c r="L3" s="13">
        <v>3.202E-15</v>
      </c>
      <c r="M3" s="13"/>
      <c r="N3" s="13"/>
    </row>
    <row r="4" spans="1:14">
      <c r="A4" s="12">
        <v>32000</v>
      </c>
      <c r="B4" s="12">
        <v>1350.44</v>
      </c>
      <c r="C4" s="12">
        <v>3492.56</v>
      </c>
      <c r="E4" s="12">
        <v>10.4338</v>
      </c>
      <c r="F4" s="12">
        <v>26.724399999999999</v>
      </c>
      <c r="H4" s="12">
        <v>8835.91</v>
      </c>
      <c r="I4" s="12">
        <v>11088.7</v>
      </c>
      <c r="J4" s="12">
        <v>42906.7</v>
      </c>
      <c r="K4" s="13">
        <v>3.5398500000000001E-15</v>
      </c>
      <c r="L4" s="13">
        <v>3.1361400000000001E-15</v>
      </c>
      <c r="M4" s="13"/>
      <c r="N4" s="13"/>
    </row>
    <row r="5" spans="1:14">
      <c r="A5" s="12">
        <v>12000</v>
      </c>
      <c r="B5" s="12">
        <v>721.59400000000005</v>
      </c>
      <c r="C5" s="12">
        <v>1254.72</v>
      </c>
      <c r="E5" s="12">
        <v>36.550600000000003</v>
      </c>
      <c r="F5" s="12">
        <v>63.593000000000004</v>
      </c>
      <c r="H5" s="12">
        <v>7032.42</v>
      </c>
      <c r="I5" s="12">
        <v>8978.2999999999993</v>
      </c>
      <c r="J5" s="12">
        <v>40761.1</v>
      </c>
      <c r="K5" s="13">
        <v>3.4710499999999999E-15</v>
      </c>
      <c r="L5" s="13">
        <v>3.0950300000000001E-15</v>
      </c>
      <c r="M5" s="13"/>
      <c r="N5" s="13"/>
    </row>
    <row r="6" spans="1:14">
      <c r="A6" s="12">
        <v>4800</v>
      </c>
      <c r="B6" s="12">
        <v>414.745</v>
      </c>
      <c r="C6" s="12">
        <v>623.82399999999996</v>
      </c>
      <c r="E6" s="12">
        <v>79.000699999999995</v>
      </c>
      <c r="F6" s="12">
        <v>117.90900000000001</v>
      </c>
      <c r="H6" s="12">
        <v>6017.6</v>
      </c>
      <c r="I6" s="12">
        <v>7788.63</v>
      </c>
      <c r="J6" s="12">
        <v>38722.800000000003</v>
      </c>
      <c r="K6" s="13">
        <v>3.4035900000000002E-15</v>
      </c>
      <c r="L6" s="13">
        <v>3.0370499999999999E-15</v>
      </c>
      <c r="M6" s="13"/>
      <c r="N6" s="13"/>
    </row>
    <row r="7" spans="1:14">
      <c r="A7" s="12">
        <v>1200</v>
      </c>
      <c r="B7" s="12">
        <v>171.238</v>
      </c>
      <c r="C7" s="12">
        <v>232.55500000000001</v>
      </c>
      <c r="E7" s="12">
        <v>218.32900000000001</v>
      </c>
      <c r="F7" s="12">
        <v>295.85899999999998</v>
      </c>
      <c r="H7" s="12">
        <v>5335.97</v>
      </c>
      <c r="I7" s="12">
        <v>6984.65</v>
      </c>
      <c r="J7" s="12">
        <v>36786.400000000001</v>
      </c>
      <c r="K7" s="13">
        <v>3.33746E-15</v>
      </c>
      <c r="L7" s="13">
        <v>2.9924899999999998E-15</v>
      </c>
      <c r="M7" s="13"/>
      <c r="N7" s="13"/>
    </row>
    <row r="8" spans="1:14">
      <c r="A8" s="12">
        <v>340</v>
      </c>
      <c r="B8" s="12">
        <v>73.411699999999996</v>
      </c>
      <c r="C8" s="12">
        <v>96.541700000000006</v>
      </c>
      <c r="E8" s="12">
        <v>529.80399999999997</v>
      </c>
      <c r="F8" s="12">
        <v>696.22299999999996</v>
      </c>
      <c r="H8" s="12">
        <v>4833.24</v>
      </c>
      <c r="I8" s="12">
        <v>6387.23</v>
      </c>
      <c r="J8" s="12">
        <v>34946.9</v>
      </c>
      <c r="K8" s="13">
        <v>3.2726300000000001E-15</v>
      </c>
      <c r="L8" s="13">
        <v>2.9427600000000001E-15</v>
      </c>
      <c r="M8" s="13"/>
      <c r="N8" s="13"/>
    </row>
    <row r="9" spans="1:14">
      <c r="A9" s="12">
        <v>94</v>
      </c>
      <c r="B9" s="12">
        <v>56.5274</v>
      </c>
      <c r="C9" s="12">
        <v>62.318199999999997</v>
      </c>
      <c r="E9" s="12">
        <v>848.61800000000005</v>
      </c>
      <c r="F9" s="12">
        <v>936.351</v>
      </c>
      <c r="H9" s="12">
        <v>4440.22</v>
      </c>
      <c r="I9" s="12">
        <v>5916.48</v>
      </c>
      <c r="J9" s="12">
        <v>33199.300000000003</v>
      </c>
      <c r="K9" s="13">
        <v>3.2090600000000001E-15</v>
      </c>
      <c r="L9" s="13">
        <v>2.89156E-15</v>
      </c>
      <c r="M9" s="13"/>
      <c r="N9" s="13"/>
    </row>
    <row r="10" spans="1:14">
      <c r="A10" s="12">
        <v>24</v>
      </c>
      <c r="B10" s="12">
        <v>17.904299999999999</v>
      </c>
      <c r="C10" s="12">
        <v>33.552799999999998</v>
      </c>
      <c r="E10" s="12">
        <v>1329.59</v>
      </c>
      <c r="F10" s="12">
        <v>2466.7199999999998</v>
      </c>
      <c r="H10" s="12">
        <v>4120.5200000000004</v>
      </c>
      <c r="I10" s="12">
        <v>5530.32</v>
      </c>
      <c r="J10" s="12">
        <v>31539.1</v>
      </c>
      <c r="K10" s="13">
        <v>3.14672E-15</v>
      </c>
      <c r="L10" s="13">
        <v>2.8347900000000001E-15</v>
      </c>
      <c r="M10" s="13"/>
      <c r="N10" s="13"/>
    </row>
    <row r="11" spans="1:14">
      <c r="A11" s="12">
        <v>6</v>
      </c>
      <c r="B11" s="12">
        <v>3.5665900000000001</v>
      </c>
      <c r="C11" s="12">
        <v>15.6594</v>
      </c>
      <c r="E11" s="12">
        <v>1719.99</v>
      </c>
      <c r="F11" s="12">
        <v>6565.68</v>
      </c>
      <c r="H11" s="12">
        <v>3852.88</v>
      </c>
      <c r="I11" s="12">
        <v>5204.22</v>
      </c>
      <c r="J11" s="12">
        <v>29961.9</v>
      </c>
      <c r="K11" s="13">
        <v>3.0855999999999999E-15</v>
      </c>
      <c r="L11" s="13">
        <v>2.8171399999999999E-15</v>
      </c>
      <c r="M11" s="13"/>
      <c r="N11" s="13"/>
    </row>
    <row r="12" spans="1:14">
      <c r="A12" s="12">
        <v>1.6</v>
      </c>
      <c r="B12" s="12">
        <v>13.184200000000001</v>
      </c>
      <c r="C12" s="12">
        <v>10.1182</v>
      </c>
      <c r="E12" s="12">
        <v>5253.99</v>
      </c>
      <c r="F12" s="12">
        <v>5190.22</v>
      </c>
      <c r="H12" s="12">
        <v>3623.84</v>
      </c>
      <c r="I12" s="12">
        <v>4922.7</v>
      </c>
      <c r="J12" s="12">
        <v>28463.599999999999</v>
      </c>
      <c r="K12" s="13">
        <v>3.0256599999999999E-15</v>
      </c>
      <c r="L12" s="13">
        <v>2.77257E-15</v>
      </c>
      <c r="M12" s="13"/>
      <c r="N12" s="13"/>
    </row>
    <row r="13" spans="1:14">
      <c r="A13" s="12">
        <v>0.5</v>
      </c>
      <c r="B13" s="12">
        <v>11.6424</v>
      </c>
      <c r="C13" s="12">
        <v>5.2859600000000002</v>
      </c>
      <c r="E13" s="12">
        <v>9524.7900000000009</v>
      </c>
      <c r="F13" s="12">
        <v>5059.5200000000004</v>
      </c>
      <c r="H13" s="12">
        <v>3424.44</v>
      </c>
      <c r="I13" s="12">
        <v>4675.4799999999996</v>
      </c>
      <c r="J13" s="12">
        <v>27040.2</v>
      </c>
      <c r="K13" s="13">
        <v>2.96687E-15</v>
      </c>
      <c r="L13" s="13">
        <v>2.7275699999999999E-15</v>
      </c>
      <c r="M13" s="13"/>
      <c r="N13" s="13"/>
    </row>
    <row r="14" spans="1:14">
      <c r="A14" s="12">
        <v>0.2</v>
      </c>
      <c r="B14" s="12">
        <v>4.5571000000000002</v>
      </c>
      <c r="C14" s="12">
        <v>4.31996</v>
      </c>
      <c r="E14" s="12">
        <v>10529.9</v>
      </c>
      <c r="F14" s="12">
        <v>14062.6</v>
      </c>
      <c r="H14" s="12">
        <v>3248.43</v>
      </c>
      <c r="I14" s="12">
        <v>4455.3599999999997</v>
      </c>
      <c r="J14" s="12">
        <v>25687.9</v>
      </c>
      <c r="K14" s="13">
        <v>2.90922E-15</v>
      </c>
      <c r="L14" s="13">
        <v>2.6801399999999998E-15</v>
      </c>
      <c r="M14" s="13"/>
      <c r="N14" s="13"/>
    </row>
    <row r="15" spans="1:14">
      <c r="A15" s="12">
        <v>0.1</v>
      </c>
      <c r="B15" s="12">
        <v>3.1023900000000002</v>
      </c>
      <c r="C15" s="12">
        <v>2.5240800000000001</v>
      </c>
      <c r="E15" s="12">
        <v>14029.3</v>
      </c>
      <c r="F15" s="12">
        <v>22997.7</v>
      </c>
      <c r="H15" s="12">
        <v>3091.26</v>
      </c>
      <c r="I15" s="12">
        <v>4257.1499999999996</v>
      </c>
      <c r="J15" s="12">
        <v>24403.3</v>
      </c>
      <c r="K15" s="13">
        <v>2.85268E-15</v>
      </c>
      <c r="L15" s="13">
        <v>2.6465899999999999E-15</v>
      </c>
      <c r="M15" s="13"/>
      <c r="N15" s="13"/>
    </row>
    <row r="16" spans="1:14">
      <c r="H16" s="12">
        <v>2949.6</v>
      </c>
      <c r="I16" s="12">
        <v>4077</v>
      </c>
      <c r="J16" s="12">
        <v>23182.9</v>
      </c>
      <c r="K16" s="13">
        <v>2.7972200000000001E-15</v>
      </c>
      <c r="L16" s="13">
        <v>2.5898E-15</v>
      </c>
      <c r="M16" s="13"/>
      <c r="N16" s="13"/>
    </row>
    <row r="17" spans="8:14">
      <c r="H17" s="12">
        <v>2820.87</v>
      </c>
      <c r="I17" s="12">
        <v>3911.96</v>
      </c>
      <c r="J17" s="12">
        <v>22023.5</v>
      </c>
      <c r="K17" s="13">
        <v>2.7428199999999999E-15</v>
      </c>
      <c r="L17" s="13">
        <v>2.5473499999999999E-15</v>
      </c>
      <c r="M17" s="13"/>
      <c r="N17" s="13"/>
    </row>
    <row r="18" spans="8:14">
      <c r="H18" s="12">
        <v>2703.07</v>
      </c>
      <c r="I18" s="12">
        <v>3759.73</v>
      </c>
      <c r="J18" s="12">
        <v>20922.099999999999</v>
      </c>
      <c r="K18" s="13">
        <v>2.6894600000000001E-15</v>
      </c>
      <c r="L18" s="13">
        <v>2.5029700000000001E-15</v>
      </c>
      <c r="M18" s="13"/>
      <c r="N18" s="13"/>
    </row>
    <row r="19" spans="8:14">
      <c r="H19" s="12">
        <v>2594.65</v>
      </c>
      <c r="I19" s="12">
        <v>3618.52</v>
      </c>
      <c r="J19" s="12">
        <v>19875.7</v>
      </c>
      <c r="K19" s="13">
        <v>2.63711E-15</v>
      </c>
      <c r="L19" s="13">
        <v>2.4768199999999999E-15</v>
      </c>
      <c r="M19" s="13"/>
      <c r="N19" s="13"/>
    </row>
    <row r="20" spans="8:14">
      <c r="H20" s="12">
        <v>2494.31</v>
      </c>
      <c r="I20" s="12">
        <v>3486.88</v>
      </c>
      <c r="J20" s="12">
        <v>18881.7</v>
      </c>
      <c r="K20" s="13">
        <v>2.5857699999999998E-15</v>
      </c>
      <c r="L20" s="13">
        <v>2.4306900000000001E-15</v>
      </c>
      <c r="M20" s="13"/>
      <c r="N20" s="13"/>
    </row>
    <row r="21" spans="8:14">
      <c r="H21" s="12">
        <v>2401</v>
      </c>
      <c r="I21" s="12">
        <v>3363.64</v>
      </c>
      <c r="J21" s="12">
        <v>17937.400000000001</v>
      </c>
      <c r="K21" s="13">
        <v>2.53539E-15</v>
      </c>
      <c r="L21" s="13">
        <v>2.3884399999999998E-15</v>
      </c>
      <c r="M21" s="13"/>
      <c r="N21" s="13"/>
    </row>
    <row r="22" spans="8:14">
      <c r="H22" s="12">
        <v>2313.86</v>
      </c>
      <c r="I22" s="12">
        <v>3247.83</v>
      </c>
      <c r="J22" s="12">
        <v>17040.3</v>
      </c>
      <c r="K22" s="13">
        <v>2.48597E-15</v>
      </c>
      <c r="L22" s="13">
        <v>2.3710999999999998E-15</v>
      </c>
      <c r="M22" s="13"/>
      <c r="N22" s="13"/>
    </row>
    <row r="23" spans="8:14">
      <c r="H23" s="12">
        <v>2232.17</v>
      </c>
      <c r="I23" s="12">
        <v>3138.65</v>
      </c>
      <c r="J23" s="12">
        <v>16188</v>
      </c>
      <c r="K23" s="13">
        <v>2.4374900000000001E-15</v>
      </c>
      <c r="L23" s="13">
        <v>2.3156399999999999E-15</v>
      </c>
      <c r="M23" s="13"/>
      <c r="N23" s="13"/>
    </row>
    <row r="24" spans="8:14">
      <c r="H24" s="12">
        <v>2155.34</v>
      </c>
      <c r="I24" s="12">
        <v>3035.42</v>
      </c>
      <c r="J24" s="12">
        <v>15378.4</v>
      </c>
      <c r="K24" s="13">
        <v>2.38992E-15</v>
      </c>
      <c r="L24" s="13">
        <v>2.2780199999999999E-15</v>
      </c>
      <c r="M24" s="13"/>
      <c r="N24" s="13"/>
    </row>
    <row r="25" spans="8:14">
      <c r="H25" s="12">
        <v>2082.84</v>
      </c>
      <c r="I25" s="12">
        <v>2937.54</v>
      </c>
      <c r="J25" s="12">
        <v>14609.2</v>
      </c>
      <c r="K25" s="13">
        <v>2.3432400000000002E-15</v>
      </c>
      <c r="L25" s="13">
        <v>2.2357500000000001E-15</v>
      </c>
      <c r="M25" s="13"/>
      <c r="N25" s="13"/>
    </row>
    <row r="26" spans="8:14">
      <c r="H26" s="12">
        <v>2014.26</v>
      </c>
      <c r="I26" s="12">
        <v>2844.53</v>
      </c>
      <c r="J26" s="12">
        <v>13878.5</v>
      </c>
      <c r="K26" s="13">
        <v>2.2974400000000001E-15</v>
      </c>
      <c r="L26" s="13">
        <v>2.2032599999999998E-15</v>
      </c>
      <c r="M26" s="13"/>
      <c r="N26" s="13"/>
    </row>
    <row r="27" spans="8:14">
      <c r="H27" s="12">
        <v>1949.22</v>
      </c>
      <c r="I27" s="12">
        <v>2755.95</v>
      </c>
      <c r="J27" s="12">
        <v>13184.4</v>
      </c>
      <c r="K27" s="13">
        <v>2.25251E-15</v>
      </c>
      <c r="L27" s="13">
        <v>2.16409E-15</v>
      </c>
      <c r="M27" s="13"/>
      <c r="N27" s="13"/>
    </row>
    <row r="28" spans="8:14">
      <c r="H28" s="12">
        <v>1887.39</v>
      </c>
      <c r="I28" s="12">
        <v>2671.42</v>
      </c>
      <c r="J28" s="12">
        <v>12524.9</v>
      </c>
      <c r="K28" s="13">
        <v>2.2084099999999999E-15</v>
      </c>
      <c r="L28" s="13">
        <v>2.127E-15</v>
      </c>
      <c r="M28" s="13"/>
      <c r="N28" s="13"/>
    </row>
    <row r="29" spans="8:14">
      <c r="H29" s="12">
        <v>1828.51</v>
      </c>
      <c r="I29" s="12">
        <v>2590.62</v>
      </c>
      <c r="J29" s="12">
        <v>11898.4</v>
      </c>
      <c r="K29" s="13">
        <v>2.1651399999999999E-15</v>
      </c>
      <c r="L29" s="13">
        <v>2.0833299999999999E-15</v>
      </c>
      <c r="M29" s="13"/>
      <c r="N29" s="13"/>
    </row>
    <row r="30" spans="8:14">
      <c r="H30" s="12">
        <v>1772.32</v>
      </c>
      <c r="I30" s="12">
        <v>2513.2600000000002</v>
      </c>
      <c r="J30" s="12">
        <v>11303.3</v>
      </c>
      <c r="K30" s="13">
        <v>2.12268E-15</v>
      </c>
      <c r="L30" s="13">
        <v>2.05906E-15</v>
      </c>
      <c r="M30" s="13"/>
      <c r="N30" s="13"/>
    </row>
    <row r="31" spans="8:14">
      <c r="H31" s="12">
        <v>1718.6</v>
      </c>
      <c r="I31" s="12">
        <v>2439.0700000000002</v>
      </c>
      <c r="J31" s="12">
        <v>10737.9</v>
      </c>
      <c r="K31" s="13">
        <v>2.0810099999999999E-15</v>
      </c>
      <c r="L31" s="13">
        <v>2.0191E-15</v>
      </c>
      <c r="M31" s="13"/>
      <c r="N31" s="13"/>
    </row>
    <row r="32" spans="8:14">
      <c r="H32" s="12">
        <v>1667.18</v>
      </c>
      <c r="I32" s="12">
        <v>2367.84</v>
      </c>
      <c r="J32" s="12">
        <v>10200.700000000001</v>
      </c>
      <c r="K32" s="13">
        <v>2.0401000000000002E-15</v>
      </c>
      <c r="L32" s="13">
        <v>1.9591400000000001E-15</v>
      </c>
      <c r="M32" s="13"/>
      <c r="N32" s="13"/>
    </row>
    <row r="33" spans="8:14">
      <c r="H33" s="12">
        <v>1617.87</v>
      </c>
      <c r="I33" s="12">
        <v>2299.35</v>
      </c>
      <c r="J33" s="12">
        <v>9690.4500000000007</v>
      </c>
      <c r="K33" s="13">
        <v>1.99997E-15</v>
      </c>
      <c r="L33" s="13">
        <v>1.9400599999999998E-15</v>
      </c>
      <c r="M33" s="13"/>
      <c r="N33" s="13"/>
    </row>
    <row r="34" spans="8:14">
      <c r="H34" s="12">
        <v>1570.53</v>
      </c>
      <c r="I34" s="12">
        <v>2233.44</v>
      </c>
      <c r="J34" s="12">
        <v>9205.69</v>
      </c>
      <c r="K34" s="13">
        <v>1.96058E-15</v>
      </c>
      <c r="L34" s="13">
        <v>1.9077299999999999E-15</v>
      </c>
      <c r="M34" s="13"/>
      <c r="N34" s="13"/>
    </row>
    <row r="35" spans="8:14">
      <c r="H35" s="12">
        <v>1525.03</v>
      </c>
      <c r="I35" s="12">
        <v>2169.94</v>
      </c>
      <c r="J35" s="12">
        <v>8745.17</v>
      </c>
      <c r="K35" s="13">
        <v>1.9219100000000001E-15</v>
      </c>
      <c r="L35" s="13">
        <v>1.88927E-15</v>
      </c>
      <c r="M35" s="13"/>
      <c r="N35" s="13"/>
    </row>
    <row r="36" spans="8:14">
      <c r="H36" s="12">
        <v>1481.25</v>
      </c>
      <c r="I36" s="12">
        <v>2108.6999999999998</v>
      </c>
      <c r="J36" s="12">
        <v>8307.67</v>
      </c>
      <c r="K36" s="13">
        <v>1.88396E-15</v>
      </c>
      <c r="L36" s="13">
        <v>1.83029E-15</v>
      </c>
      <c r="M36" s="13"/>
      <c r="N36" s="13"/>
    </row>
    <row r="37" spans="8:14">
      <c r="H37" s="12">
        <v>1439.07</v>
      </c>
      <c r="I37" s="12">
        <v>2049.58</v>
      </c>
      <c r="J37" s="12">
        <v>7892.05</v>
      </c>
      <c r="K37" s="13">
        <v>1.84671E-15</v>
      </c>
      <c r="L37" s="13">
        <v>1.82563E-15</v>
      </c>
      <c r="M37" s="13"/>
      <c r="N37" s="13"/>
    </row>
    <row r="38" spans="8:14">
      <c r="H38" s="12">
        <v>1398.4</v>
      </c>
      <c r="I38" s="12">
        <v>1992.47</v>
      </c>
      <c r="J38" s="12">
        <v>7497.21</v>
      </c>
      <c r="K38" s="13">
        <v>1.81015E-15</v>
      </c>
      <c r="L38" s="13">
        <v>1.8129100000000001E-15</v>
      </c>
      <c r="M38" s="13"/>
      <c r="N38" s="13"/>
    </row>
    <row r="39" spans="8:14">
      <c r="H39" s="12">
        <v>1359.15</v>
      </c>
      <c r="I39" s="12">
        <v>1937.26</v>
      </c>
      <c r="J39" s="12">
        <v>7122.11</v>
      </c>
      <c r="K39" s="13">
        <v>1.77426E-15</v>
      </c>
      <c r="L39" s="13">
        <v>1.7454900000000001E-15</v>
      </c>
      <c r="M39" s="13"/>
      <c r="N39" s="13"/>
    </row>
    <row r="40" spans="8:14">
      <c r="H40" s="12">
        <v>1321.24</v>
      </c>
      <c r="I40" s="12">
        <v>1883.85</v>
      </c>
      <c r="J40" s="12">
        <v>6765.77</v>
      </c>
      <c r="K40" s="13">
        <v>1.73903E-15</v>
      </c>
      <c r="L40" s="13">
        <v>1.72679E-15</v>
      </c>
      <c r="M40" s="13"/>
      <c r="N40" s="13"/>
    </row>
    <row r="41" spans="8:14">
      <c r="H41" s="12">
        <v>1284.5899999999999</v>
      </c>
      <c r="I41" s="12">
        <v>1832.15</v>
      </c>
      <c r="J41" s="12">
        <v>6427.24</v>
      </c>
      <c r="K41" s="13">
        <v>1.7044399999999999E-15</v>
      </c>
      <c r="L41" s="13">
        <v>1.6886800000000001E-15</v>
      </c>
      <c r="M41" s="13"/>
      <c r="N41" s="13"/>
    </row>
    <row r="42" spans="8:14">
      <c r="H42" s="12">
        <v>1249.1300000000001</v>
      </c>
      <c r="I42" s="12">
        <v>1782.07</v>
      </c>
      <c r="J42" s="12">
        <v>6105.64</v>
      </c>
      <c r="K42" s="13">
        <v>1.6704900000000001E-15</v>
      </c>
      <c r="L42" s="13">
        <v>1.63945E-15</v>
      </c>
      <c r="M42" s="13"/>
      <c r="N42" s="13"/>
    </row>
    <row r="43" spans="8:14">
      <c r="H43" s="12">
        <v>1214.8</v>
      </c>
      <c r="I43" s="12">
        <v>1733.54</v>
      </c>
      <c r="J43" s="12">
        <v>5800.12</v>
      </c>
      <c r="K43" s="13">
        <v>1.6371699999999999E-15</v>
      </c>
      <c r="L43" s="13">
        <v>1.61904E-15</v>
      </c>
      <c r="M43" s="13"/>
      <c r="N43" s="13"/>
    </row>
    <row r="44" spans="8:14">
      <c r="H44" s="12">
        <v>1181.56</v>
      </c>
      <c r="I44" s="12">
        <v>1686.49</v>
      </c>
      <c r="J44" s="12">
        <v>5509.87</v>
      </c>
      <c r="K44" s="13">
        <v>1.6044500000000001E-15</v>
      </c>
      <c r="L44" s="13">
        <v>1.5903600000000001E-15</v>
      </c>
      <c r="M44" s="13"/>
      <c r="N44" s="13"/>
    </row>
    <row r="45" spans="8:14">
      <c r="H45" s="12">
        <v>1149.33</v>
      </c>
      <c r="I45" s="12">
        <v>1640.85</v>
      </c>
      <c r="J45" s="12">
        <v>5234.1400000000003</v>
      </c>
      <c r="K45" s="13">
        <v>1.5723300000000001E-15</v>
      </c>
      <c r="L45" s="13">
        <v>1.5805200000000001E-15</v>
      </c>
      <c r="M45" s="13"/>
      <c r="N45" s="13"/>
    </row>
    <row r="46" spans="8:14">
      <c r="H46" s="12">
        <v>1118.08</v>
      </c>
      <c r="I46" s="12">
        <v>1596.57</v>
      </c>
      <c r="J46" s="12">
        <v>4972.2</v>
      </c>
      <c r="K46" s="13">
        <v>1.5407899999999999E-15</v>
      </c>
      <c r="L46" s="13">
        <v>1.52685E-15</v>
      </c>
      <c r="M46" s="13"/>
      <c r="N46" s="13"/>
    </row>
    <row r="47" spans="8:14">
      <c r="H47" s="12">
        <v>1087.76</v>
      </c>
      <c r="I47" s="12">
        <v>1553.58</v>
      </c>
      <c r="J47" s="12">
        <v>4723.3500000000004</v>
      </c>
      <c r="K47" s="13">
        <v>1.5098299999999999E-15</v>
      </c>
      <c r="L47" s="13">
        <v>1.5184299999999999E-15</v>
      </c>
      <c r="M47" s="13"/>
      <c r="N47" s="13"/>
    </row>
    <row r="48" spans="8:14">
      <c r="H48" s="12">
        <v>1058.32</v>
      </c>
      <c r="I48" s="12">
        <v>1511.83</v>
      </c>
      <c r="J48" s="12">
        <v>4486.9399999999996</v>
      </c>
      <c r="K48" s="13">
        <v>1.47944E-15</v>
      </c>
      <c r="L48" s="13">
        <v>1.47039E-15</v>
      </c>
      <c r="M48" s="13"/>
      <c r="N48" s="13"/>
    </row>
    <row r="49" spans="8:14">
      <c r="H49" s="12">
        <v>1029.74</v>
      </c>
      <c r="I49" s="12">
        <v>1471.27</v>
      </c>
      <c r="J49" s="12">
        <v>4262.3599999999997</v>
      </c>
      <c r="K49" s="13">
        <v>1.4495999999999999E-15</v>
      </c>
      <c r="L49" s="13">
        <v>1.46476E-15</v>
      </c>
      <c r="M49" s="13"/>
      <c r="N49" s="13"/>
    </row>
    <row r="50" spans="8:14">
      <c r="H50" s="12">
        <v>1001.96</v>
      </c>
      <c r="I50" s="12">
        <v>1431.87</v>
      </c>
      <c r="J50" s="12">
        <v>4049</v>
      </c>
      <c r="K50" s="13">
        <v>1.4203E-15</v>
      </c>
      <c r="L50" s="13">
        <v>1.43681E-15</v>
      </c>
      <c r="M50" s="13"/>
      <c r="N50" s="13"/>
    </row>
    <row r="51" spans="8:14">
      <c r="H51" s="12">
        <v>974.97199999999998</v>
      </c>
      <c r="I51" s="12">
        <v>1393.56</v>
      </c>
      <c r="J51" s="12">
        <v>3846.31</v>
      </c>
      <c r="K51" s="13">
        <v>1.39153E-15</v>
      </c>
      <c r="L51" s="13">
        <v>1.4160200000000001E-15</v>
      </c>
      <c r="M51" s="13"/>
      <c r="N51" s="13"/>
    </row>
    <row r="52" spans="8:14">
      <c r="H52" s="12">
        <v>948.72900000000004</v>
      </c>
      <c r="I52" s="12">
        <v>1356.33</v>
      </c>
      <c r="J52" s="12">
        <v>3653.76</v>
      </c>
      <c r="K52" s="13">
        <v>1.3632899999999999E-15</v>
      </c>
      <c r="L52" s="13">
        <v>1.3812700000000001E-15</v>
      </c>
      <c r="M52" s="13"/>
      <c r="N52" s="13"/>
    </row>
    <row r="53" spans="8:14">
      <c r="H53" s="12">
        <v>923.20500000000004</v>
      </c>
      <c r="I53" s="12">
        <v>1320.11</v>
      </c>
      <c r="J53" s="12">
        <v>3470.83</v>
      </c>
      <c r="K53" s="13">
        <v>1.33556E-15</v>
      </c>
      <c r="L53" s="13">
        <v>1.3202E-15</v>
      </c>
      <c r="M53" s="13"/>
      <c r="N53" s="13"/>
    </row>
    <row r="54" spans="8:14">
      <c r="H54" s="12">
        <v>898.37300000000005</v>
      </c>
      <c r="I54" s="12">
        <v>1284.8900000000001</v>
      </c>
      <c r="J54" s="12">
        <v>3297.05</v>
      </c>
      <c r="K54" s="13">
        <v>1.3083400000000001E-15</v>
      </c>
      <c r="L54" s="13">
        <v>1.3040800000000001E-15</v>
      </c>
      <c r="M54" s="13"/>
      <c r="N54" s="13"/>
    </row>
    <row r="55" spans="8:14">
      <c r="H55" s="12">
        <v>874.20699999999999</v>
      </c>
      <c r="I55" s="12">
        <v>1250.6199999999999</v>
      </c>
      <c r="J55" s="12">
        <v>3131.96</v>
      </c>
      <c r="K55" s="13">
        <v>1.2816099999999999E-15</v>
      </c>
      <c r="L55" s="13">
        <v>1.3162999999999999E-15</v>
      </c>
      <c r="M55" s="13"/>
      <c r="N55" s="13"/>
    </row>
    <row r="56" spans="8:14">
      <c r="H56" s="12">
        <v>850.68499999999995</v>
      </c>
      <c r="I56" s="12">
        <v>1217.27</v>
      </c>
      <c r="J56" s="12">
        <v>2975.12</v>
      </c>
      <c r="K56" s="13">
        <v>1.2553699999999999E-15</v>
      </c>
      <c r="L56" s="13">
        <v>1.27514E-15</v>
      </c>
      <c r="M56" s="13"/>
      <c r="N56" s="13"/>
    </row>
    <row r="57" spans="8:14">
      <c r="H57" s="12">
        <v>827.78300000000002</v>
      </c>
      <c r="I57" s="12">
        <v>1184.82</v>
      </c>
      <c r="J57" s="12">
        <v>2826.13</v>
      </c>
      <c r="K57" s="13">
        <v>1.2295999999999999E-15</v>
      </c>
      <c r="L57" s="13">
        <v>1.2532099999999999E-15</v>
      </c>
      <c r="M57" s="13"/>
      <c r="N57" s="13"/>
    </row>
    <row r="58" spans="8:14">
      <c r="H58" s="12">
        <v>805.47900000000004</v>
      </c>
      <c r="I58" s="12">
        <v>1153.23</v>
      </c>
      <c r="J58" s="12">
        <v>2684.58</v>
      </c>
      <c r="K58" s="13">
        <v>1.2043000000000001E-15</v>
      </c>
      <c r="L58" s="13">
        <v>1.2447900000000001E-15</v>
      </c>
      <c r="M58" s="13"/>
      <c r="N58" s="13"/>
    </row>
    <row r="59" spans="8:14">
      <c r="H59" s="12">
        <v>783.75300000000004</v>
      </c>
      <c r="I59" s="12">
        <v>1122.48</v>
      </c>
      <c r="J59" s="12">
        <v>2550.12</v>
      </c>
      <c r="K59" s="13">
        <v>1.17946E-15</v>
      </c>
      <c r="L59" s="13">
        <v>1.20736E-15</v>
      </c>
      <c r="M59" s="13"/>
      <c r="N59" s="13"/>
    </row>
    <row r="60" spans="8:14">
      <c r="H60" s="12">
        <v>762.58799999999997</v>
      </c>
      <c r="I60" s="12">
        <v>1092.54</v>
      </c>
      <c r="J60" s="12">
        <v>2422.37</v>
      </c>
      <c r="K60" s="13">
        <v>1.15508E-15</v>
      </c>
      <c r="L60" s="13">
        <v>1.17801E-15</v>
      </c>
      <c r="M60" s="13"/>
      <c r="N60" s="13"/>
    </row>
    <row r="61" spans="8:14">
      <c r="H61" s="12">
        <v>741.96400000000006</v>
      </c>
      <c r="I61" s="12">
        <v>1063.3800000000001</v>
      </c>
      <c r="J61" s="12">
        <v>2301.02</v>
      </c>
      <c r="K61" s="13">
        <v>1.1311299999999999E-15</v>
      </c>
      <c r="L61" s="13">
        <v>1.1524799999999999E-15</v>
      </c>
      <c r="M61" s="13"/>
      <c r="N61" s="13"/>
    </row>
    <row r="62" spans="8:14">
      <c r="H62" s="12">
        <v>721.86500000000001</v>
      </c>
      <c r="I62" s="12">
        <v>1034.99</v>
      </c>
      <c r="J62" s="12">
        <v>2185.73</v>
      </c>
      <c r="K62" s="13">
        <v>1.10763E-15</v>
      </c>
      <c r="L62" s="13">
        <v>1.13326E-15</v>
      </c>
      <c r="M62" s="13"/>
      <c r="N62" s="13"/>
    </row>
    <row r="63" spans="8:14">
      <c r="H63" s="12">
        <v>702.27300000000002</v>
      </c>
      <c r="I63" s="12">
        <v>1007.33</v>
      </c>
      <c r="J63" s="12">
        <v>2076.1999999999998</v>
      </c>
      <c r="K63" s="13">
        <v>1.08455E-15</v>
      </c>
      <c r="L63" s="13">
        <v>1.0994499999999999E-15</v>
      </c>
      <c r="M63" s="13"/>
      <c r="N63" s="13"/>
    </row>
    <row r="64" spans="8:14">
      <c r="H64" s="12">
        <v>683.17600000000004</v>
      </c>
      <c r="I64" s="12">
        <v>980.39200000000005</v>
      </c>
      <c r="J64" s="12">
        <v>1972.15</v>
      </c>
      <c r="K64" s="13">
        <v>1.06188E-15</v>
      </c>
      <c r="L64" s="13">
        <v>1.09345E-15</v>
      </c>
      <c r="M64" s="13"/>
      <c r="N64" s="13"/>
    </row>
    <row r="65" spans="8:14">
      <c r="H65" s="12">
        <v>664.56</v>
      </c>
      <c r="I65" s="12">
        <v>954.15300000000002</v>
      </c>
      <c r="J65" s="12">
        <v>1873.31</v>
      </c>
      <c r="K65" s="13">
        <v>1.0396400000000001E-15</v>
      </c>
      <c r="L65" s="13">
        <v>1.05522E-15</v>
      </c>
      <c r="M65" s="13"/>
      <c r="N65" s="13"/>
    </row>
    <row r="66" spans="8:14">
      <c r="H66" s="12">
        <v>646.41</v>
      </c>
      <c r="I66" s="12">
        <v>928.58799999999997</v>
      </c>
      <c r="J66" s="12">
        <v>1779.4</v>
      </c>
      <c r="K66" s="13">
        <v>1.0177899999999999E-15</v>
      </c>
      <c r="L66" s="13">
        <v>1.05973E-15</v>
      </c>
      <c r="M66" s="13"/>
      <c r="N66" s="13"/>
    </row>
    <row r="67" spans="8:14">
      <c r="H67" s="12">
        <v>628.71299999999997</v>
      </c>
      <c r="I67" s="12">
        <v>903.68100000000004</v>
      </c>
      <c r="J67" s="12">
        <v>1690.19</v>
      </c>
      <c r="K67" s="13">
        <v>9.9634999999999991E-16</v>
      </c>
      <c r="L67" s="13">
        <v>1.0516400000000001E-15</v>
      </c>
      <c r="M67" s="13"/>
      <c r="N67" s="13"/>
    </row>
    <row r="68" spans="8:14">
      <c r="H68" s="12">
        <v>611.45799999999997</v>
      </c>
      <c r="I68" s="12">
        <v>879.41399999999999</v>
      </c>
      <c r="J68" s="12">
        <v>1605.45</v>
      </c>
      <c r="K68" s="13">
        <v>9.7529900000000007E-16</v>
      </c>
      <c r="L68" s="13">
        <v>9.9145700000000009E-16</v>
      </c>
      <c r="M68" s="13"/>
      <c r="N68" s="13"/>
    </row>
    <row r="69" spans="8:14">
      <c r="H69" s="12">
        <v>594.63199999999995</v>
      </c>
      <c r="I69" s="12">
        <v>855.76800000000003</v>
      </c>
      <c r="J69" s="12">
        <v>1524.94</v>
      </c>
      <c r="K69" s="13">
        <v>9.5463099999999991E-16</v>
      </c>
      <c r="L69" s="13">
        <v>9.7638499999999999E-16</v>
      </c>
      <c r="M69" s="13"/>
      <c r="N69" s="13"/>
    </row>
    <row r="70" spans="8:14">
      <c r="H70" s="12">
        <v>578.22299999999996</v>
      </c>
      <c r="I70" s="12">
        <v>832.72400000000005</v>
      </c>
      <c r="J70" s="12">
        <v>1448.45</v>
      </c>
      <c r="K70" s="13">
        <v>9.3433800000000008E-16</v>
      </c>
      <c r="L70" s="13">
        <v>9.3077999999999991E-16</v>
      </c>
      <c r="M70" s="13"/>
      <c r="N70" s="13"/>
    </row>
    <row r="71" spans="8:14">
      <c r="H71" s="12">
        <v>562.22199999999998</v>
      </c>
      <c r="I71" s="12">
        <v>810.26900000000001</v>
      </c>
      <c r="J71" s="12">
        <v>1375.79</v>
      </c>
      <c r="K71" s="13">
        <v>9.1441899999999996E-16</v>
      </c>
      <c r="L71" s="13">
        <v>9.4889700000000004E-16</v>
      </c>
      <c r="M71" s="13"/>
      <c r="N71" s="13"/>
    </row>
    <row r="72" spans="8:14">
      <c r="H72" s="12">
        <v>546.61900000000003</v>
      </c>
      <c r="I72" s="12">
        <v>788.38699999999994</v>
      </c>
      <c r="J72" s="12">
        <v>1306.76</v>
      </c>
      <c r="K72" s="13">
        <v>8.9486299999999996E-16</v>
      </c>
      <c r="L72" s="13">
        <v>9.2978800000000003E-16</v>
      </c>
      <c r="M72" s="13"/>
      <c r="N72" s="13"/>
    </row>
    <row r="73" spans="8:14">
      <c r="H73" s="12">
        <v>531.40099999999995</v>
      </c>
      <c r="I73" s="12">
        <v>767.06</v>
      </c>
      <c r="J73" s="12">
        <v>1241.19</v>
      </c>
      <c r="K73" s="13">
        <v>8.7566700000000004E-16</v>
      </c>
      <c r="L73" s="13">
        <v>9.2115799999999993E-16</v>
      </c>
      <c r="M73" s="13"/>
      <c r="N73" s="13"/>
    </row>
    <row r="74" spans="8:14">
      <c r="H74" s="12">
        <v>516.55999999999995</v>
      </c>
      <c r="I74" s="12">
        <v>746.27499999999998</v>
      </c>
      <c r="J74" s="12">
        <v>1178.8900000000001</v>
      </c>
      <c r="K74" s="13">
        <v>8.56821E-16</v>
      </c>
      <c r="L74" s="13">
        <v>9.1804100000000004E-16</v>
      </c>
      <c r="M74" s="13"/>
      <c r="N74" s="13"/>
    </row>
    <row r="75" spans="8:14">
      <c r="H75" s="12">
        <v>502.08699999999999</v>
      </c>
      <c r="I75" s="12">
        <v>726.01900000000001</v>
      </c>
      <c r="J75" s="12">
        <v>1119.7</v>
      </c>
      <c r="K75" s="13">
        <v>8.3831999999999998E-16</v>
      </c>
      <c r="L75" s="13">
        <v>8.6956200000000001E-16</v>
      </c>
      <c r="M75" s="13"/>
      <c r="N75" s="13"/>
    </row>
    <row r="76" spans="8:14">
      <c r="H76" s="12">
        <v>487.97199999999998</v>
      </c>
      <c r="I76" s="12">
        <v>706.27700000000004</v>
      </c>
      <c r="J76" s="12">
        <v>1063.48</v>
      </c>
      <c r="K76" s="13">
        <v>8.2016200000000003E-16</v>
      </c>
      <c r="L76" s="13">
        <v>8.4745399999999997E-16</v>
      </c>
      <c r="M76" s="13"/>
      <c r="N76" s="13"/>
    </row>
    <row r="77" spans="8:14">
      <c r="H77" s="12">
        <v>474.20699999999999</v>
      </c>
      <c r="I77" s="12">
        <v>687.03599999999994</v>
      </c>
      <c r="J77" s="12">
        <v>1010.07</v>
      </c>
      <c r="K77" s="13">
        <v>8.0233900000000002E-16</v>
      </c>
      <c r="L77" s="13">
        <v>8.3034999999999997E-16</v>
      </c>
      <c r="M77" s="13"/>
      <c r="N77" s="13"/>
    </row>
    <row r="78" spans="8:14">
      <c r="H78" s="12">
        <v>460.78500000000003</v>
      </c>
      <c r="I78" s="12">
        <v>668.28499999999997</v>
      </c>
      <c r="J78" s="12">
        <v>959.327</v>
      </c>
      <c r="K78" s="13">
        <v>7.84843E-16</v>
      </c>
      <c r="L78" s="13">
        <v>8.2718900000000002E-16</v>
      </c>
      <c r="M78" s="13"/>
      <c r="N78" s="13"/>
    </row>
    <row r="79" spans="8:14">
      <c r="H79" s="12">
        <v>447.69499999999999</v>
      </c>
      <c r="I79" s="12">
        <v>650.00800000000004</v>
      </c>
      <c r="J79" s="12">
        <v>911.12199999999996</v>
      </c>
      <c r="K79" s="13">
        <v>7.6767200000000004E-16</v>
      </c>
      <c r="L79" s="13">
        <v>8.1569400000000002E-16</v>
      </c>
      <c r="M79" s="13"/>
      <c r="N79" s="13"/>
    </row>
    <row r="80" spans="8:14">
      <c r="H80" s="12">
        <v>434.93</v>
      </c>
      <c r="I80" s="12">
        <v>632.19600000000003</v>
      </c>
      <c r="J80" s="12">
        <v>865.32799999999997</v>
      </c>
      <c r="K80" s="13">
        <v>7.5082000000000004E-16</v>
      </c>
      <c r="L80" s="13">
        <v>7.7541999999999999E-16</v>
      </c>
      <c r="M80" s="13"/>
      <c r="N80" s="13"/>
    </row>
    <row r="81" spans="8:14">
      <c r="H81" s="12">
        <v>422.483</v>
      </c>
      <c r="I81" s="12">
        <v>614.83699999999999</v>
      </c>
      <c r="J81" s="12">
        <v>821.82299999999998</v>
      </c>
      <c r="K81" s="13">
        <v>7.3428099999999999E-16</v>
      </c>
      <c r="L81" s="13">
        <v>7.5963599999999998E-16</v>
      </c>
      <c r="M81" s="13"/>
      <c r="N81" s="13"/>
    </row>
    <row r="82" spans="8:14">
      <c r="H82" s="12">
        <v>410.34800000000001</v>
      </c>
      <c r="I82" s="12">
        <v>597.91899999999998</v>
      </c>
      <c r="J82" s="12">
        <v>780.49300000000005</v>
      </c>
      <c r="K82" s="13">
        <v>7.1805E-16</v>
      </c>
      <c r="L82" s="13">
        <v>7.7162399999999997E-16</v>
      </c>
      <c r="M82" s="13"/>
      <c r="N82" s="13"/>
    </row>
    <row r="83" spans="8:14">
      <c r="H83" s="12">
        <v>398.51499999999999</v>
      </c>
      <c r="I83" s="12">
        <v>581.43200000000002</v>
      </c>
      <c r="J83" s="12">
        <v>741.23</v>
      </c>
      <c r="K83" s="13">
        <v>7.0212199999999999E-16</v>
      </c>
      <c r="L83" s="13">
        <v>7.4936399999999998E-16</v>
      </c>
      <c r="M83" s="13"/>
      <c r="N83" s="13"/>
    </row>
    <row r="84" spans="8:14">
      <c r="H84" s="12">
        <v>386.97899999999998</v>
      </c>
      <c r="I84" s="12">
        <v>565.36400000000003</v>
      </c>
      <c r="J84" s="12">
        <v>703.93</v>
      </c>
      <c r="K84" s="13">
        <v>6.8649199999999997E-16</v>
      </c>
      <c r="L84" s="13">
        <v>7.1404599999999997E-16</v>
      </c>
      <c r="M84" s="13"/>
      <c r="N84" s="13"/>
    </row>
    <row r="85" spans="8:14">
      <c r="H85" s="12">
        <v>375.733</v>
      </c>
      <c r="I85" s="12">
        <v>549.70699999999999</v>
      </c>
      <c r="J85" s="12">
        <v>668.495</v>
      </c>
      <c r="K85" s="13">
        <v>6.7115499999999996E-16</v>
      </c>
      <c r="L85" s="13">
        <v>7.6651499999999999E-16</v>
      </c>
      <c r="M85" s="13"/>
      <c r="N85" s="13"/>
    </row>
    <row r="86" spans="8:14">
      <c r="H86" s="12">
        <v>364.76900000000001</v>
      </c>
      <c r="I86" s="12">
        <v>534.44799999999998</v>
      </c>
      <c r="J86" s="12">
        <v>634.83199999999999</v>
      </c>
      <c r="K86" s="13">
        <v>6.5610699999999997E-16</v>
      </c>
      <c r="L86" s="13">
        <v>6.9815200000000005E-16</v>
      </c>
      <c r="M86" s="13"/>
      <c r="N86" s="13"/>
    </row>
    <row r="87" spans="8:14">
      <c r="H87" s="12">
        <v>354.08199999999999</v>
      </c>
      <c r="I87" s="12">
        <v>519.58000000000004</v>
      </c>
      <c r="J87" s="12">
        <v>602.85199999999998</v>
      </c>
      <c r="K87" s="13">
        <v>6.41341E-16</v>
      </c>
      <c r="L87" s="13">
        <v>7.7621000000000004E-16</v>
      </c>
      <c r="M87" s="13"/>
      <c r="N87" s="13"/>
    </row>
    <row r="88" spans="8:14">
      <c r="H88" s="12">
        <v>343.666</v>
      </c>
      <c r="I88" s="12">
        <v>505.09300000000002</v>
      </c>
      <c r="J88" s="12">
        <v>572.471</v>
      </c>
      <c r="K88" s="13">
        <v>6.2685500000000001E-16</v>
      </c>
      <c r="L88" s="13">
        <v>6.6792200000000005E-16</v>
      </c>
      <c r="M88" s="13"/>
      <c r="N88" s="13"/>
    </row>
    <row r="89" spans="8:14">
      <c r="H89" s="12">
        <v>333.51499999999999</v>
      </c>
      <c r="I89" s="12">
        <v>490.97800000000001</v>
      </c>
      <c r="J89" s="12">
        <v>543.60900000000004</v>
      </c>
      <c r="K89" s="13">
        <v>6.1264299999999998E-16</v>
      </c>
      <c r="L89" s="13">
        <v>6.9212399999999996E-16</v>
      </c>
      <c r="M89" s="13"/>
      <c r="N89" s="13"/>
    </row>
    <row r="90" spans="8:14">
      <c r="H90" s="12">
        <v>323.62400000000002</v>
      </c>
      <c r="I90" s="12">
        <v>477.22500000000002</v>
      </c>
      <c r="J90" s="12">
        <v>516.19000000000005</v>
      </c>
      <c r="K90" s="13">
        <v>5.9870000000000005E-16</v>
      </c>
      <c r="L90" s="13">
        <v>6.6160000000000004E-16</v>
      </c>
      <c r="M90" s="13"/>
      <c r="N90" s="13"/>
    </row>
    <row r="91" spans="8:14">
      <c r="H91" s="12">
        <v>313.98899999999998</v>
      </c>
      <c r="I91" s="12">
        <v>463.82900000000001</v>
      </c>
      <c r="J91" s="12">
        <v>490.142</v>
      </c>
      <c r="K91" s="13">
        <v>5.8502200000000002E-16</v>
      </c>
      <c r="L91" s="13">
        <v>6.5836000000000001E-16</v>
      </c>
      <c r="M91" s="13"/>
      <c r="N91" s="13"/>
    </row>
    <row r="92" spans="8:14">
      <c r="H92" s="12">
        <v>304.60199999999998</v>
      </c>
      <c r="I92" s="12">
        <v>450.77800000000002</v>
      </c>
      <c r="J92" s="12">
        <v>465.39699999999999</v>
      </c>
      <c r="K92" s="13">
        <v>5.7160500000000005E-16</v>
      </c>
      <c r="L92" s="13">
        <v>6.0867599999999999E-16</v>
      </c>
      <c r="M92" s="13"/>
      <c r="N92" s="13"/>
    </row>
    <row r="93" spans="8:14">
      <c r="H93" s="12">
        <v>295.459</v>
      </c>
      <c r="I93" s="12">
        <v>438.06700000000001</v>
      </c>
      <c r="J93" s="12">
        <v>441.88799999999998</v>
      </c>
      <c r="K93" s="13">
        <v>5.5844400000000003E-16</v>
      </c>
      <c r="L93" s="13">
        <v>6.14326E-16</v>
      </c>
      <c r="M93" s="13"/>
      <c r="N93" s="13"/>
    </row>
    <row r="94" spans="8:14">
      <c r="H94" s="12">
        <v>286.55500000000001</v>
      </c>
      <c r="I94" s="12">
        <v>425.68700000000001</v>
      </c>
      <c r="J94" s="12">
        <v>419.55599999999998</v>
      </c>
      <c r="K94" s="13">
        <v>5.4553600000000002E-16</v>
      </c>
      <c r="L94" s="13">
        <v>9.2232899999999992E-16</v>
      </c>
      <c r="M94" s="13"/>
      <c r="N94" s="13"/>
    </row>
    <row r="95" spans="8:14">
      <c r="H95" s="12">
        <v>277.88499999999999</v>
      </c>
      <c r="I95" s="12">
        <v>413.62900000000002</v>
      </c>
      <c r="J95" s="12">
        <v>398.339</v>
      </c>
      <c r="K95" s="13">
        <v>5.3287399999999999E-16</v>
      </c>
      <c r="L95" s="13">
        <v>5.8109099999999996E-16</v>
      </c>
      <c r="M95" s="13"/>
      <c r="N95" s="13"/>
    </row>
    <row r="96" spans="8:14">
      <c r="H96" s="12">
        <v>269.44400000000002</v>
      </c>
      <c r="I96" s="12">
        <v>401.887</v>
      </c>
      <c r="J96" s="12">
        <v>378.18400000000003</v>
      </c>
      <c r="K96" s="13">
        <v>5.2045600000000001E-16</v>
      </c>
      <c r="L96" s="13">
        <v>5.6541699999999997E-16</v>
      </c>
      <c r="M96" s="13"/>
      <c r="N96" s="13"/>
    </row>
    <row r="97" spans="8:14">
      <c r="H97" s="12">
        <v>261.22699999999998</v>
      </c>
      <c r="I97" s="12">
        <v>390.45299999999997</v>
      </c>
      <c r="J97" s="12">
        <v>359.036</v>
      </c>
      <c r="K97" s="13">
        <v>5.08277E-16</v>
      </c>
      <c r="L97" s="13">
        <v>6.24937E-16</v>
      </c>
      <c r="M97" s="13"/>
      <c r="N97" s="13"/>
    </row>
    <row r="98" spans="8:14">
      <c r="H98" s="12">
        <v>253.23</v>
      </c>
      <c r="I98" s="12">
        <v>379.32</v>
      </c>
      <c r="J98" s="12">
        <v>340.846</v>
      </c>
      <c r="K98" s="13">
        <v>4.9633399999999999E-16</v>
      </c>
      <c r="L98" s="13">
        <v>6.0058800000000003E-16</v>
      </c>
      <c r="M98" s="13"/>
      <c r="N98" s="13"/>
    </row>
    <row r="99" spans="8:14">
      <c r="H99" s="12">
        <v>245.446</v>
      </c>
      <c r="I99" s="12">
        <v>368.48099999999999</v>
      </c>
      <c r="J99" s="12">
        <v>323.565</v>
      </c>
      <c r="K99" s="13">
        <v>4.8462099999999999E-16</v>
      </c>
      <c r="L99" s="13">
        <v>5.7746199999999996E-16</v>
      </c>
      <c r="M99" s="13"/>
      <c r="N99" s="13"/>
    </row>
    <row r="100" spans="8:14">
      <c r="H100" s="12">
        <v>237.87299999999999</v>
      </c>
      <c r="I100" s="12">
        <v>357.928</v>
      </c>
      <c r="J100" s="12">
        <v>307.149</v>
      </c>
      <c r="K100" s="13">
        <v>4.7313699999999998E-16</v>
      </c>
      <c r="L100" s="13">
        <v>2.1456100000000002E-15</v>
      </c>
      <c r="M100" s="13"/>
      <c r="N100" s="13"/>
    </row>
    <row r="101" spans="8:14">
      <c r="H101" s="12">
        <v>230.50399999999999</v>
      </c>
      <c r="I101" s="12">
        <v>347.65600000000001</v>
      </c>
      <c r="J101" s="12">
        <v>291.553</v>
      </c>
      <c r="K101" s="13">
        <v>4.6187699999999997E-16</v>
      </c>
      <c r="L101" s="13">
        <v>5.2722100000000003E-16</v>
      </c>
      <c r="M101" s="13"/>
      <c r="N101" s="13"/>
    </row>
    <row r="102" spans="8:14">
      <c r="H102" s="12">
        <v>223.33600000000001</v>
      </c>
      <c r="I102" s="12">
        <v>337.65699999999998</v>
      </c>
      <c r="J102" s="12">
        <v>276.73700000000002</v>
      </c>
      <c r="K102" s="13">
        <v>4.5083699999999999E-16</v>
      </c>
      <c r="L102" s="13">
        <v>4.9658499999999996E-16</v>
      </c>
      <c r="M102" s="13"/>
      <c r="N102" s="13"/>
    </row>
    <row r="103" spans="8:14">
      <c r="H103" s="12">
        <v>216.364</v>
      </c>
      <c r="I103" s="12">
        <v>327.92500000000001</v>
      </c>
      <c r="J103" s="12">
        <v>262.66199999999998</v>
      </c>
      <c r="K103" s="13">
        <v>4.4001399999999999E-16</v>
      </c>
      <c r="L103" s="13">
        <v>5.1660099999999997E-16</v>
      </c>
      <c r="M103" s="13"/>
      <c r="N103" s="13"/>
    </row>
    <row r="104" spans="8:14">
      <c r="H104" s="12">
        <v>209.584</v>
      </c>
      <c r="I104" s="12">
        <v>318.45299999999997</v>
      </c>
      <c r="J104" s="12">
        <v>249.29</v>
      </c>
      <c r="K104" s="13">
        <v>4.2940400000000001E-16</v>
      </c>
      <c r="L104" s="13">
        <v>4.7122200000000003E-16</v>
      </c>
      <c r="M104" s="13"/>
      <c r="N104" s="13"/>
    </row>
    <row r="105" spans="8:14">
      <c r="H105" s="12">
        <v>202.99100000000001</v>
      </c>
      <c r="I105" s="12">
        <v>309.23599999999999</v>
      </c>
      <c r="J105" s="12">
        <v>236.58699999999999</v>
      </c>
      <c r="K105" s="13">
        <v>4.1900499999999999E-16</v>
      </c>
      <c r="L105" s="13">
        <v>1.11445E-15</v>
      </c>
      <c r="M105" s="13"/>
      <c r="N105" s="13"/>
    </row>
    <row r="106" spans="8:14">
      <c r="H106" s="12">
        <v>196.58099999999999</v>
      </c>
      <c r="I106" s="12">
        <v>300.26600000000002</v>
      </c>
      <c r="J106" s="12">
        <v>224.51900000000001</v>
      </c>
      <c r="K106" s="13">
        <v>4.0881299999999998E-16</v>
      </c>
      <c r="L106" s="13">
        <v>4.9271400000000004E-16</v>
      </c>
      <c r="M106" s="13"/>
      <c r="N106" s="13"/>
    </row>
    <row r="107" spans="8:14">
      <c r="H107" s="12">
        <v>190.35</v>
      </c>
      <c r="I107" s="12">
        <v>291.53899999999999</v>
      </c>
      <c r="J107" s="12">
        <v>213.05500000000001</v>
      </c>
      <c r="K107" s="13">
        <v>3.9882400000000001E-16</v>
      </c>
      <c r="L107" s="13">
        <v>5.1276400000000004E-16</v>
      </c>
      <c r="M107" s="13"/>
      <c r="N107" s="13"/>
    </row>
    <row r="108" spans="8:14">
      <c r="H108" s="12">
        <v>184.29499999999999</v>
      </c>
      <c r="I108" s="12">
        <v>283.048</v>
      </c>
      <c r="J108" s="12">
        <v>202.16399999999999</v>
      </c>
      <c r="K108" s="13">
        <v>3.8903500000000002E-16</v>
      </c>
      <c r="L108" s="13">
        <v>6.1036899999999998E-16</v>
      </c>
      <c r="M108" s="13"/>
      <c r="N108" s="13"/>
    </row>
    <row r="109" spans="8:14">
      <c r="H109" s="12">
        <v>178.41</v>
      </c>
      <c r="I109" s="12">
        <v>274.78800000000001</v>
      </c>
      <c r="J109" s="12">
        <v>191.81700000000001</v>
      </c>
      <c r="K109" s="13">
        <v>3.7944199999999999E-16</v>
      </c>
      <c r="L109" s="13">
        <v>7.1152300000000002E-16</v>
      </c>
      <c r="M109" s="13"/>
      <c r="N109" s="13"/>
    </row>
    <row r="110" spans="8:14">
      <c r="H110" s="12">
        <v>172.69</v>
      </c>
      <c r="I110" s="12">
        <v>266.75200000000001</v>
      </c>
      <c r="J110" s="12">
        <v>181.988</v>
      </c>
      <c r="K110" s="13">
        <v>3.7004199999999998E-16</v>
      </c>
      <c r="L110" s="13">
        <v>2.9864200000000001E-15</v>
      </c>
      <c r="M110" s="13"/>
      <c r="N110" s="13"/>
    </row>
    <row r="111" spans="8:14">
      <c r="H111" s="12">
        <v>167.13399999999999</v>
      </c>
      <c r="I111" s="12">
        <v>258.935</v>
      </c>
      <c r="J111" s="12">
        <v>172.65</v>
      </c>
      <c r="K111" s="13">
        <v>3.6083200000000002E-16</v>
      </c>
      <c r="L111" s="13">
        <v>2.7750100000000001E-15</v>
      </c>
      <c r="M111" s="13"/>
      <c r="N111" s="13"/>
    </row>
    <row r="112" spans="8:14">
      <c r="H112" s="12">
        <v>161.738</v>
      </c>
      <c r="I112" s="12">
        <v>251.334</v>
      </c>
      <c r="J112" s="12">
        <v>163.779</v>
      </c>
      <c r="K112" s="13">
        <v>3.5180900000000002E-16</v>
      </c>
      <c r="L112" s="13">
        <v>6.0053099999999998E-15</v>
      </c>
      <c r="M112" s="13"/>
      <c r="N112" s="13"/>
    </row>
    <row r="113" spans="8:14">
      <c r="H113" s="12">
        <v>156.49700000000001</v>
      </c>
      <c r="I113" s="12">
        <v>243.94</v>
      </c>
      <c r="J113" s="12">
        <v>155.352</v>
      </c>
      <c r="K113" s="13">
        <v>3.4296999999999998E-16</v>
      </c>
      <c r="L113" s="13">
        <v>6.0267300000000004E-16</v>
      </c>
      <c r="M113" s="13"/>
      <c r="N113" s="13"/>
    </row>
    <row r="114" spans="8:14">
      <c r="H114" s="12">
        <v>151.40700000000001</v>
      </c>
      <c r="I114" s="12">
        <v>236.751</v>
      </c>
      <c r="J114" s="12">
        <v>147.346</v>
      </c>
      <c r="K114" s="13">
        <v>3.3431E-16</v>
      </c>
      <c r="L114" s="13">
        <v>4.3747299999999999E-16</v>
      </c>
      <c r="M114" s="13"/>
      <c r="N114" s="13"/>
    </row>
    <row r="115" spans="8:14">
      <c r="H115" s="12">
        <v>146.46600000000001</v>
      </c>
      <c r="I115" s="12">
        <v>229.75899999999999</v>
      </c>
      <c r="J115" s="12">
        <v>139.74</v>
      </c>
      <c r="K115" s="13">
        <v>3.2582700000000001E-16</v>
      </c>
      <c r="L115" s="13">
        <v>4.20343E-16</v>
      </c>
      <c r="M115" s="13"/>
      <c r="N115" s="13"/>
    </row>
    <row r="116" spans="8:14">
      <c r="H116" s="12">
        <v>141.66900000000001</v>
      </c>
      <c r="I116" s="12">
        <v>222.96199999999999</v>
      </c>
      <c r="J116" s="12">
        <v>132.51499999999999</v>
      </c>
      <c r="K116" s="13">
        <v>3.17518E-16</v>
      </c>
      <c r="L116" s="13">
        <v>3.7652400000000002E-16</v>
      </c>
      <c r="M116" s="13"/>
      <c r="N116" s="13"/>
    </row>
    <row r="117" spans="8:14">
      <c r="H117" s="12">
        <v>137.01499999999999</v>
      </c>
      <c r="I117" s="12">
        <v>216.35499999999999</v>
      </c>
      <c r="J117" s="12">
        <v>125.651</v>
      </c>
      <c r="K117" s="13">
        <v>3.0937899999999999E-16</v>
      </c>
      <c r="L117" s="13">
        <v>3.5025599999999998E-16</v>
      </c>
      <c r="M117" s="13"/>
      <c r="N117" s="13"/>
    </row>
    <row r="118" spans="8:14">
      <c r="H118" s="12">
        <v>132.49700000000001</v>
      </c>
      <c r="I118" s="12">
        <v>209.93100000000001</v>
      </c>
      <c r="J118" s="12">
        <v>119.13</v>
      </c>
      <c r="K118" s="13">
        <v>3.01407E-16</v>
      </c>
      <c r="L118" s="13">
        <v>1.9017200000000001E-15</v>
      </c>
      <c r="M118" s="13"/>
      <c r="N118" s="13"/>
    </row>
    <row r="119" spans="8:14">
      <c r="H119" s="12">
        <v>128.114</v>
      </c>
      <c r="I119" s="12">
        <v>203.68700000000001</v>
      </c>
      <c r="J119" s="12">
        <v>112.935</v>
      </c>
      <c r="K119" s="13">
        <v>2.9359999999999998E-16</v>
      </c>
      <c r="L119" s="13">
        <v>3.27259E-16</v>
      </c>
      <c r="M119" s="13"/>
      <c r="N119" s="13"/>
    </row>
    <row r="120" spans="8:14">
      <c r="H120" s="12">
        <v>123.863</v>
      </c>
      <c r="I120" s="12">
        <v>197.619</v>
      </c>
      <c r="J120" s="12">
        <v>107.05</v>
      </c>
      <c r="K120" s="13">
        <v>2.8595400000000001E-16</v>
      </c>
      <c r="L120" s="13">
        <v>3.27876E-16</v>
      </c>
      <c r="M120" s="13"/>
      <c r="N120" s="13"/>
    </row>
    <row r="121" spans="8:14">
      <c r="H121" s="12">
        <v>119.74</v>
      </c>
      <c r="I121" s="12">
        <v>191.721</v>
      </c>
      <c r="J121" s="12">
        <v>101.459</v>
      </c>
      <c r="K121" s="13">
        <v>2.78466E-16</v>
      </c>
      <c r="L121" s="13">
        <v>3.1020700000000001E-16</v>
      </c>
      <c r="M121" s="13"/>
      <c r="N121" s="13"/>
    </row>
    <row r="122" spans="8:14">
      <c r="H122" s="12">
        <v>115.741</v>
      </c>
      <c r="I122" s="12">
        <v>185.989</v>
      </c>
      <c r="J122" s="12">
        <v>96.147300000000001</v>
      </c>
      <c r="K122" s="13">
        <v>2.7113200000000001E-16</v>
      </c>
      <c r="L122" s="13">
        <v>3.0926300000000002E-16</v>
      </c>
      <c r="M122" s="13"/>
      <c r="N122" s="13"/>
    </row>
    <row r="123" spans="8:14">
      <c r="H123" s="12">
        <v>111.864</v>
      </c>
      <c r="I123" s="12">
        <v>180.42</v>
      </c>
      <c r="J123" s="12">
        <v>91.101500000000001</v>
      </c>
      <c r="K123" s="13">
        <v>2.63951E-16</v>
      </c>
      <c r="L123" s="13">
        <v>3.00382E-16</v>
      </c>
      <c r="M123" s="13"/>
      <c r="N123" s="13"/>
    </row>
    <row r="124" spans="8:14">
      <c r="H124" s="12">
        <v>108.105</v>
      </c>
      <c r="I124" s="12">
        <v>175.00899999999999</v>
      </c>
      <c r="J124" s="12">
        <v>86.308000000000007</v>
      </c>
      <c r="K124" s="13">
        <v>2.5691900000000002E-16</v>
      </c>
      <c r="L124" s="13">
        <v>3.5280599999999999E-16</v>
      </c>
      <c r="M124" s="13"/>
      <c r="N124" s="13"/>
    </row>
    <row r="125" spans="8:14">
      <c r="H125" s="12">
        <v>104.462</v>
      </c>
      <c r="I125" s="12">
        <v>169.75200000000001</v>
      </c>
      <c r="J125" s="12">
        <v>81.754199999999997</v>
      </c>
      <c r="K125" s="13">
        <v>2.5003299999999999E-16</v>
      </c>
      <c r="L125" s="13">
        <v>3.6783300000000001E-16</v>
      </c>
      <c r="M125" s="13"/>
      <c r="N125" s="13"/>
    </row>
    <row r="126" spans="8:14">
      <c r="H126" s="12">
        <v>100.932</v>
      </c>
      <c r="I126" s="12">
        <v>164.64500000000001</v>
      </c>
      <c r="J126" s="12">
        <v>77.427999999999997</v>
      </c>
      <c r="K126" s="13">
        <v>2.4329000000000001E-16</v>
      </c>
      <c r="L126" s="13">
        <v>3.69159E-16</v>
      </c>
      <c r="M126" s="13"/>
      <c r="N126" s="13"/>
    </row>
    <row r="127" spans="8:14">
      <c r="H127" s="12">
        <v>97.510300000000001</v>
      </c>
      <c r="I127" s="12">
        <v>159.684</v>
      </c>
      <c r="J127" s="12">
        <v>73.318200000000004</v>
      </c>
      <c r="K127" s="13">
        <v>2.36687E-16</v>
      </c>
      <c r="L127" s="13">
        <v>2.9917499999999998E-16</v>
      </c>
      <c r="M127" s="13"/>
      <c r="N127" s="13"/>
    </row>
    <row r="128" spans="8:14">
      <c r="H128" s="12">
        <v>94.195899999999995</v>
      </c>
      <c r="I128" s="12">
        <v>154.86600000000001</v>
      </c>
      <c r="J128" s="12">
        <v>69.413899999999998</v>
      </c>
      <c r="K128" s="13">
        <v>2.3022000000000002E-16</v>
      </c>
      <c r="L128" s="13">
        <v>2.8217000000000001E-16</v>
      </c>
      <c r="M128" s="13"/>
      <c r="N128" s="13"/>
    </row>
    <row r="129" spans="8:14">
      <c r="H129" s="12">
        <v>90.985100000000003</v>
      </c>
      <c r="I129" s="12">
        <v>150.18600000000001</v>
      </c>
      <c r="J129" s="12">
        <v>65.704800000000006</v>
      </c>
      <c r="K129" s="13">
        <v>2.2388799999999999E-16</v>
      </c>
      <c r="L129" s="13">
        <v>2.6365699999999998E-16</v>
      </c>
      <c r="M129" s="13"/>
      <c r="N129" s="13"/>
    </row>
    <row r="130" spans="8:14">
      <c r="H130" s="12">
        <v>87.875299999999996</v>
      </c>
      <c r="I130" s="12">
        <v>145.64099999999999</v>
      </c>
      <c r="J130" s="12">
        <v>62.181100000000001</v>
      </c>
      <c r="K130" s="13">
        <v>2.1768699999999999E-16</v>
      </c>
      <c r="L130" s="13">
        <v>2.5364699999999999E-16</v>
      </c>
      <c r="M130" s="13"/>
      <c r="N130" s="13"/>
    </row>
    <row r="131" spans="8:14">
      <c r="H131" s="12">
        <v>84.863699999999994</v>
      </c>
      <c r="I131" s="12">
        <v>141.22800000000001</v>
      </c>
      <c r="J131" s="12">
        <v>58.833599999999997</v>
      </c>
      <c r="K131" s="13">
        <v>2.1161499999999999E-16</v>
      </c>
      <c r="L131" s="13">
        <v>7.0594599999999999E-16</v>
      </c>
      <c r="M131" s="13"/>
      <c r="N131" s="13"/>
    </row>
    <row r="132" spans="8:14">
      <c r="H132" s="12">
        <v>81.947599999999994</v>
      </c>
      <c r="I132" s="12">
        <v>136.94300000000001</v>
      </c>
      <c r="J132" s="12">
        <v>55.653500000000001</v>
      </c>
      <c r="K132" s="13">
        <v>2.0566800000000001E-16</v>
      </c>
      <c r="L132" s="13">
        <v>2.54641E-16</v>
      </c>
      <c r="M132" s="13"/>
      <c r="N132" s="13"/>
    </row>
    <row r="133" spans="8:14">
      <c r="H133" s="12">
        <v>79.124600000000001</v>
      </c>
      <c r="I133" s="12">
        <v>132.78200000000001</v>
      </c>
      <c r="J133" s="12">
        <v>52.6325</v>
      </c>
      <c r="K133" s="13">
        <v>1.99844E-16</v>
      </c>
      <c r="L133" s="13">
        <v>2.1338799999999999E-16</v>
      </c>
      <c r="M133" s="13"/>
      <c r="N133" s="13"/>
    </row>
    <row r="134" spans="8:14">
      <c r="H134" s="12">
        <v>76.391800000000003</v>
      </c>
      <c r="I134" s="12">
        <v>128.74199999999999</v>
      </c>
      <c r="J134" s="12">
        <v>49.7624</v>
      </c>
      <c r="K134" s="13">
        <v>1.9414000000000001E-16</v>
      </c>
      <c r="L134" s="13">
        <v>2.3650499999999998E-16</v>
      </c>
      <c r="M134" s="13"/>
      <c r="N134" s="13"/>
    </row>
    <row r="135" spans="8:14">
      <c r="H135" s="12">
        <v>73.746899999999997</v>
      </c>
      <c r="I135" s="12">
        <v>124.821</v>
      </c>
      <c r="J135" s="12">
        <v>47.035899999999998</v>
      </c>
      <c r="K135" s="13">
        <v>1.88553E-16</v>
      </c>
      <c r="L135" s="13">
        <v>3.4356300000000001E-16</v>
      </c>
      <c r="M135" s="13"/>
      <c r="N135" s="13"/>
    </row>
    <row r="136" spans="8:14">
      <c r="H136" s="12">
        <v>71.187399999999997</v>
      </c>
      <c r="I136" s="12">
        <v>121.014</v>
      </c>
      <c r="J136" s="12">
        <v>44.445700000000002</v>
      </c>
      <c r="K136" s="13">
        <v>1.8308000000000001E-16</v>
      </c>
      <c r="L136" s="13">
        <v>2.17172E-16</v>
      </c>
      <c r="M136" s="13"/>
      <c r="N136" s="13"/>
    </row>
    <row r="137" spans="8:14">
      <c r="H137" s="12">
        <v>68.710700000000003</v>
      </c>
      <c r="I137" s="12">
        <v>117.319</v>
      </c>
      <c r="J137" s="12">
        <v>41.984999999999999</v>
      </c>
      <c r="K137" s="13">
        <v>1.7772000000000001E-16</v>
      </c>
      <c r="L137" s="13">
        <v>2.2410800000000002E-16</v>
      </c>
      <c r="M137" s="13"/>
      <c r="N137" s="13"/>
    </row>
    <row r="138" spans="8:14">
      <c r="H138" s="12">
        <v>66.314499999999995</v>
      </c>
      <c r="I138" s="12">
        <v>113.733</v>
      </c>
      <c r="J138" s="12">
        <v>39.647300000000001</v>
      </c>
      <c r="K138" s="13">
        <v>1.72469E-16</v>
      </c>
      <c r="L138" s="13">
        <v>2.0593900000000001E-16</v>
      </c>
      <c r="M138" s="13"/>
      <c r="N138" s="13"/>
    </row>
    <row r="139" spans="8:14">
      <c r="H139" s="12">
        <v>63.9968</v>
      </c>
      <c r="I139" s="12">
        <v>110.252</v>
      </c>
      <c r="J139" s="12">
        <v>37.426499999999997</v>
      </c>
      <c r="K139" s="13">
        <v>1.6732399999999999E-16</v>
      </c>
      <c r="L139" s="13">
        <v>2.0201600000000001E-16</v>
      </c>
      <c r="M139" s="13"/>
      <c r="N139" s="13"/>
    </row>
    <row r="140" spans="8:14">
      <c r="H140" s="12">
        <v>61.755000000000003</v>
      </c>
      <c r="I140" s="12">
        <v>106.875</v>
      </c>
      <c r="J140" s="12">
        <v>35.316800000000001</v>
      </c>
      <c r="K140" s="13">
        <v>1.6228399999999999E-16</v>
      </c>
      <c r="L140" s="13">
        <v>2.1007300000000001E-16</v>
      </c>
      <c r="M140" s="13"/>
      <c r="N140" s="13"/>
    </row>
    <row r="141" spans="8:14">
      <c r="H141" s="12">
        <v>59.5871</v>
      </c>
      <c r="I141" s="12">
        <v>103.59699999999999</v>
      </c>
      <c r="J141" s="12">
        <v>33.3125</v>
      </c>
      <c r="K141" s="13">
        <v>1.57344E-16</v>
      </c>
      <c r="L141" s="13">
        <v>1.8294099999999999E-16</v>
      </c>
      <c r="M141" s="13"/>
      <c r="N141" s="13"/>
    </row>
    <row r="142" spans="8:14">
      <c r="H142" s="12">
        <v>57.490900000000003</v>
      </c>
      <c r="I142" s="12">
        <v>100.416</v>
      </c>
      <c r="J142" s="12">
        <v>31.4085</v>
      </c>
      <c r="K142" s="13">
        <v>1.5250400000000001E-16</v>
      </c>
      <c r="L142" s="13">
        <v>1.9146599999999999E-16</v>
      </c>
      <c r="M142" s="13"/>
      <c r="N142" s="13"/>
    </row>
    <row r="143" spans="8:14">
      <c r="H143" s="12">
        <v>55.464399999999998</v>
      </c>
      <c r="I143" s="12">
        <v>97.330399999999997</v>
      </c>
      <c r="J143" s="12">
        <v>29.599599999999999</v>
      </c>
      <c r="K143" s="13">
        <v>1.4776000000000001E-16</v>
      </c>
      <c r="L143" s="13">
        <v>2.0272500000000001E-16</v>
      </c>
      <c r="M143" s="13"/>
      <c r="N143" s="11">
        <v>1.6743389917342499</v>
      </c>
    </row>
    <row r="144" spans="8:14">
      <c r="H144" s="12">
        <v>53.505499999999998</v>
      </c>
      <c r="I144" s="12">
        <v>94.336500000000001</v>
      </c>
      <c r="J144" s="12">
        <v>27.8812</v>
      </c>
      <c r="K144" s="13">
        <v>1.43109E-16</v>
      </c>
      <c r="L144" s="13">
        <v>1.6689700000000001E-16</v>
      </c>
      <c r="M144" s="13"/>
      <c r="N144" s="11">
        <v>1.5906220363883901</v>
      </c>
    </row>
    <row r="145" spans="8:14">
      <c r="H145" s="12">
        <v>51.612200000000001</v>
      </c>
      <c r="I145" s="12">
        <v>91.432100000000005</v>
      </c>
      <c r="J145" s="12">
        <v>26.248699999999999</v>
      </c>
      <c r="K145" s="13">
        <v>1.3855E-16</v>
      </c>
      <c r="L145" s="13">
        <v>1.67739E-16</v>
      </c>
      <c r="N145" s="11">
        <v>1.5110909290977701</v>
      </c>
    </row>
    <row r="146" spans="8:14">
      <c r="H146" s="12">
        <v>49.782600000000002</v>
      </c>
      <c r="I146" s="12">
        <v>88.614599999999996</v>
      </c>
      <c r="J146" s="12">
        <v>24.697900000000001</v>
      </c>
      <c r="K146" s="13">
        <v>1.3407900000000001E-16</v>
      </c>
      <c r="L146" s="13">
        <v>1.6433799999999999E-16</v>
      </c>
      <c r="N146" s="11">
        <v>1.4355363774452501</v>
      </c>
    </row>
    <row r="147" spans="8:14">
      <c r="H147" s="12">
        <v>48.014699999999998</v>
      </c>
      <c r="I147" s="12">
        <v>85.881500000000003</v>
      </c>
      <c r="J147" s="12">
        <v>23.224599999999999</v>
      </c>
      <c r="K147" s="13">
        <v>1.2969500000000001E-16</v>
      </c>
      <c r="L147" s="13">
        <v>1.9152499999999999E-16</v>
      </c>
      <c r="N147" s="11">
        <v>1.36375955363524</v>
      </c>
    </row>
    <row r="148" spans="8:14">
      <c r="H148" s="12">
        <v>46.306600000000003</v>
      </c>
      <c r="I148" s="12">
        <v>83.230599999999995</v>
      </c>
      <c r="J148" s="12">
        <v>21.8249</v>
      </c>
      <c r="K148" s="13">
        <v>1.25394E-16</v>
      </c>
      <c r="L148" s="13">
        <v>1.7172000000000001E-16</v>
      </c>
      <c r="M148" s="12">
        <f t="shared" ref="M148:M180" si="0">L149*N148*2</f>
        <v>4.1286238375740162E-16</v>
      </c>
      <c r="N148" s="11">
        <v>1.2955715712626199</v>
      </c>
    </row>
    <row r="149" spans="8:14">
      <c r="H149" s="12">
        <v>44.656599999999997</v>
      </c>
      <c r="I149" s="12">
        <v>80.659499999999994</v>
      </c>
      <c r="J149" s="12">
        <v>20.4953</v>
      </c>
      <c r="K149" s="13">
        <v>1.2117499999999999E-16</v>
      </c>
      <c r="L149" s="13">
        <v>1.59336E-16</v>
      </c>
      <c r="M149" s="12">
        <f t="shared" si="0"/>
        <v>3.7695743009521214E-16</v>
      </c>
      <c r="N149" s="11">
        <v>1.2307929882431701</v>
      </c>
    </row>
    <row r="150" spans="8:14">
      <c r="H150" s="12">
        <v>43.063000000000002</v>
      </c>
      <c r="I150" s="12">
        <v>78.165899999999993</v>
      </c>
      <c r="J150" s="12">
        <v>19.232099999999999</v>
      </c>
      <c r="K150" s="13">
        <v>1.17034E-16</v>
      </c>
      <c r="L150" s="13">
        <v>1.5313599999999999E-16</v>
      </c>
      <c r="M150" s="12">
        <f t="shared" si="0"/>
        <v>3.8473579422930309E-16</v>
      </c>
      <c r="N150" s="11">
        <v>1.16925333459751</v>
      </c>
    </row>
    <row r="151" spans="8:14">
      <c r="H151" s="12">
        <v>41.523800000000001</v>
      </c>
      <c r="I151" s="12">
        <v>75.747699999999995</v>
      </c>
      <c r="J151" s="12">
        <v>18.0321</v>
      </c>
      <c r="K151" s="13">
        <v>1.1296999999999999E-16</v>
      </c>
      <c r="L151" s="13">
        <v>1.6452199999999999E-16</v>
      </c>
      <c r="M151" s="12">
        <f t="shared" si="0"/>
        <v>5.3264856070866575E-16</v>
      </c>
      <c r="N151" s="11">
        <v>1.1107906638458001</v>
      </c>
    </row>
    <row r="152" spans="8:14">
      <c r="H152" s="12">
        <v>40.037599999999998</v>
      </c>
      <c r="I152" s="12">
        <v>73.402799999999999</v>
      </c>
      <c r="J152" s="12">
        <v>16.891999999999999</v>
      </c>
      <c r="K152" s="13">
        <v>1.0897900000000001E-16</v>
      </c>
      <c r="L152" s="13">
        <v>2.3976099999999999E-16</v>
      </c>
      <c r="M152" s="12">
        <f t="shared" si="0"/>
        <v>5.7994280378250561E-16</v>
      </c>
      <c r="N152" s="11">
        <v>1.05525112683278</v>
      </c>
    </row>
    <row r="153" spans="8:14">
      <c r="H153" s="12">
        <v>38.6023</v>
      </c>
      <c r="I153" s="12">
        <v>71.128600000000006</v>
      </c>
      <c r="J153" s="12">
        <v>15.808999999999999</v>
      </c>
      <c r="K153" s="13">
        <v>1.0506E-16</v>
      </c>
      <c r="L153" s="13">
        <v>2.7478900000000001E-16</v>
      </c>
      <c r="M153" s="12">
        <f t="shared" si="0"/>
        <v>3.0829330398976493E-16</v>
      </c>
      <c r="N153" s="11">
        <v>1.0024885668614401</v>
      </c>
    </row>
    <row r="154" spans="8:14">
      <c r="H154" s="12">
        <v>37.216799999999999</v>
      </c>
      <c r="I154" s="12">
        <v>68.9238</v>
      </c>
      <c r="J154" s="12">
        <v>14.780099999999999</v>
      </c>
      <c r="K154" s="13">
        <v>1.0121E-16</v>
      </c>
      <c r="L154" s="13">
        <v>1.53764E-16</v>
      </c>
      <c r="M154" s="12">
        <f t="shared" si="0"/>
        <v>3.0928977650538256E-16</v>
      </c>
      <c r="N154" s="11">
        <v>0.95236413507015205</v>
      </c>
    </row>
    <row r="155" spans="8:14">
      <c r="H155" s="12">
        <v>35.8795</v>
      </c>
      <c r="I155" s="12">
        <v>66.786299999999997</v>
      </c>
      <c r="J155" s="12">
        <v>13.8027</v>
      </c>
      <c r="K155" s="13">
        <v>9.7426599999999996E-17</v>
      </c>
      <c r="L155" s="13">
        <v>1.6237999999999999E-16</v>
      </c>
      <c r="M155" s="12">
        <f t="shared" si="0"/>
        <v>2.6937000426240926E-16</v>
      </c>
      <c r="N155" s="11">
        <v>0.90474592504083995</v>
      </c>
    </row>
    <row r="156" spans="8:14">
      <c r="H156" s="12">
        <v>34.588500000000003</v>
      </c>
      <c r="I156" s="12">
        <v>64.7136</v>
      </c>
      <c r="J156" s="12">
        <v>12.8742</v>
      </c>
      <c r="K156" s="13">
        <v>9.3706999999999996E-17</v>
      </c>
      <c r="L156" s="13">
        <v>1.48865E-16</v>
      </c>
      <c r="M156" s="12">
        <f t="shared" si="0"/>
        <v>2.6930124259705023E-16</v>
      </c>
      <c r="N156" s="11">
        <v>0.85950862567678499</v>
      </c>
    </row>
    <row r="157" spans="8:14">
      <c r="H157" s="12">
        <v>33.342500000000001</v>
      </c>
      <c r="I157" s="12">
        <v>62.7042</v>
      </c>
      <c r="J157" s="12">
        <v>11.992000000000001</v>
      </c>
      <c r="K157" s="13">
        <v>9.0047800000000006E-17</v>
      </c>
      <c r="L157" s="13">
        <v>1.5665999999999999E-16</v>
      </c>
      <c r="M157" s="12">
        <f t="shared" si="0"/>
        <v>2.1264320678028453E-16</v>
      </c>
      <c r="N157" s="11">
        <v>0.81653319143653202</v>
      </c>
    </row>
    <row r="158" spans="8:14">
      <c r="H158" s="12">
        <v>32.140300000000003</v>
      </c>
      <c r="I158" s="12">
        <v>60.756500000000003</v>
      </c>
      <c r="J158" s="12">
        <v>11.154</v>
      </c>
      <c r="K158" s="13">
        <v>8.6447299999999998E-17</v>
      </c>
      <c r="L158" s="13">
        <v>1.3021099999999999E-16</v>
      </c>
      <c r="M158" s="12">
        <f t="shared" si="0"/>
        <v>1.8909863482718304E-16</v>
      </c>
      <c r="N158" s="11">
        <v>0.77570652905611304</v>
      </c>
    </row>
    <row r="159" spans="8:14">
      <c r="H159" s="12">
        <v>30.9802</v>
      </c>
      <c r="I159" s="12">
        <v>58.868200000000002</v>
      </c>
      <c r="J159" s="12">
        <v>10.357900000000001</v>
      </c>
      <c r="K159" s="13">
        <v>8.2902100000000005E-17</v>
      </c>
      <c r="L159" s="13">
        <v>1.2188800000000001E-16</v>
      </c>
      <c r="M159" s="12">
        <f t="shared" si="0"/>
        <v>1.9430253894449983E-16</v>
      </c>
      <c r="N159" s="11">
        <v>0.73692119993514504</v>
      </c>
    </row>
    <row r="160" spans="8:14">
      <c r="H160" s="12">
        <v>29.860800000000001</v>
      </c>
      <c r="I160" s="12">
        <v>57.037700000000001</v>
      </c>
      <c r="J160" s="12">
        <v>9.6015800000000002</v>
      </c>
      <c r="K160" s="13">
        <v>7.9409200000000001E-17</v>
      </c>
      <c r="L160" s="13">
        <v>1.3183400000000001E-16</v>
      </c>
      <c r="M160" s="12">
        <f t="shared" si="0"/>
        <v>1.6868030405685576E-16</v>
      </c>
      <c r="N160" s="11">
        <v>0.70007513740363303</v>
      </c>
    </row>
    <row r="161" spans="8:14">
      <c r="H161" s="12">
        <v>28.780899999999999</v>
      </c>
      <c r="I161" s="12">
        <v>55.263599999999997</v>
      </c>
      <c r="J161" s="12">
        <v>8.8830899999999993</v>
      </c>
      <c r="K161" s="13">
        <v>7.5965500000000001E-17</v>
      </c>
      <c r="L161" s="13">
        <v>1.2047299999999999E-16</v>
      </c>
      <c r="M161" s="12">
        <f t="shared" si="0"/>
        <v>1.7410105522292013E-16</v>
      </c>
      <c r="N161" s="11">
        <v>0.66507137812543504</v>
      </c>
    </row>
    <row r="162" spans="8:14">
      <c r="H162" s="12">
        <v>27.7392</v>
      </c>
      <c r="I162" s="12">
        <v>53.543900000000001</v>
      </c>
      <c r="J162" s="12">
        <v>8.2005099999999995</v>
      </c>
      <c r="K162" s="13">
        <v>7.2567800000000003E-17</v>
      </c>
      <c r="L162" s="13">
        <v>1.30889E-16</v>
      </c>
      <c r="M162" s="12">
        <f t="shared" si="0"/>
        <v>1.5190037350686865E-16</v>
      </c>
      <c r="N162" s="11">
        <v>0.63181780693154699</v>
      </c>
    </row>
    <row r="163" spans="8:14">
      <c r="H163" s="12">
        <v>26.734500000000001</v>
      </c>
      <c r="I163" s="12">
        <v>51.877099999999999</v>
      </c>
      <c r="J163" s="12">
        <v>7.5520699999999996</v>
      </c>
      <c r="K163" s="13">
        <v>6.9212500000000001E-17</v>
      </c>
      <c r="L163" s="13">
        <v>1.2020899999999999E-16</v>
      </c>
      <c r="M163" s="12">
        <f t="shared" si="0"/>
        <v>1.4944209624257589E-16</v>
      </c>
      <c r="N163" s="11">
        <v>0.60022691441173404</v>
      </c>
    </row>
    <row r="164" spans="8:14">
      <c r="H164" s="12">
        <v>25.765499999999999</v>
      </c>
      <c r="I164" s="12">
        <v>50.261800000000001</v>
      </c>
      <c r="J164" s="12">
        <v>6.9360499999999998</v>
      </c>
      <c r="K164" s="13">
        <v>6.5895899999999995E-17</v>
      </c>
      <c r="L164" s="13">
        <v>1.2448799999999999E-16</v>
      </c>
      <c r="M164" s="12">
        <f t="shared" si="0"/>
        <v>1.650865299874592E-16</v>
      </c>
      <c r="N164" s="11">
        <v>0.57021556662657402</v>
      </c>
    </row>
    <row r="165" spans="8:14">
      <c r="H165" s="12">
        <v>24.831</v>
      </c>
      <c r="I165" s="12">
        <v>48.696300000000001</v>
      </c>
      <c r="J165" s="12">
        <v>6.3508300000000002</v>
      </c>
      <c r="K165" s="13">
        <v>6.2614000000000003E-17</v>
      </c>
      <c r="L165" s="13">
        <v>1.44758E-16</v>
      </c>
      <c r="M165" s="12">
        <f t="shared" si="0"/>
        <v>1.0225479565136155E-16</v>
      </c>
      <c r="N165" s="11">
        <v>0.54170478633390096</v>
      </c>
    </row>
    <row r="166" spans="8:14">
      <c r="H166" s="12">
        <v>23.9299</v>
      </c>
      <c r="I166" s="12">
        <v>47.179099999999998</v>
      </c>
      <c r="J166" s="12">
        <v>5.7948700000000004</v>
      </c>
      <c r="K166" s="13">
        <v>5.9362299999999997E-17</v>
      </c>
      <c r="L166" s="13">
        <v>9.4382400000000004E-17</v>
      </c>
      <c r="M166" s="12">
        <f t="shared" si="0"/>
        <v>8.5453707635809097E-17</v>
      </c>
      <c r="N166" s="11">
        <v>0.51461954515392805</v>
      </c>
    </row>
    <row r="167" spans="8:14">
      <c r="H167" s="12">
        <v>23.061</v>
      </c>
      <c r="I167" s="12">
        <v>45.7089</v>
      </c>
      <c r="J167" s="12">
        <v>5.2667000000000002</v>
      </c>
      <c r="K167" s="13">
        <v>5.6136099999999998E-17</v>
      </c>
      <c r="L167" s="13">
        <v>8.3026100000000002E-17</v>
      </c>
      <c r="M167" s="12">
        <f t="shared" si="0"/>
        <v>9.7419064573113464E-17</v>
      </c>
      <c r="N167" s="11">
        <v>0.48888856612611797</v>
      </c>
    </row>
    <row r="168" spans="8:14">
      <c r="H168" s="12">
        <v>22.223400000000002</v>
      </c>
      <c r="I168" s="12">
        <v>44.284199999999998</v>
      </c>
      <c r="J168" s="12">
        <v>4.7649499999999998</v>
      </c>
      <c r="K168" s="13">
        <v>5.2930800000000002E-17</v>
      </c>
      <c r="L168" s="13">
        <v>9.9633199999999995E-17</v>
      </c>
      <c r="M168" s="12">
        <f t="shared" si="0"/>
        <v>8.3388250867624924E-17</v>
      </c>
      <c r="N168" s="11">
        <v>0.46444413613820401</v>
      </c>
    </row>
    <row r="169" spans="8:14">
      <c r="H169" s="12">
        <v>21.415800000000001</v>
      </c>
      <c r="I169" s="12">
        <v>42.903599999999997</v>
      </c>
      <c r="J169" s="12">
        <v>4.2882800000000003</v>
      </c>
      <c r="K169" s="13">
        <v>4.9740699999999999E-17</v>
      </c>
      <c r="L169" s="13">
        <v>8.9772099999999994E-17</v>
      </c>
      <c r="M169" s="12">
        <f t="shared" si="0"/>
        <v>5.4705783153926568E-17</v>
      </c>
      <c r="N169" s="11">
        <v>0.44122192773376701</v>
      </c>
    </row>
    <row r="170" spans="8:14">
      <c r="H170" s="12">
        <v>20.6373</v>
      </c>
      <c r="I170" s="12">
        <v>41.566000000000003</v>
      </c>
      <c r="J170" s="12">
        <v>3.8354499999999998</v>
      </c>
      <c r="K170" s="13">
        <v>4.6559500000000003E-17</v>
      </c>
      <c r="L170" s="13">
        <v>6.1993499999999996E-17</v>
      </c>
      <c r="M170" s="12">
        <f t="shared" si="0"/>
        <v>5.5998880879219858E-17</v>
      </c>
      <c r="N170" s="11">
        <v>0.41916082982942698</v>
      </c>
    </row>
    <row r="171" spans="8:14">
      <c r="H171" s="12">
        <v>19.887</v>
      </c>
      <c r="I171" s="12">
        <v>40.269799999999996</v>
      </c>
      <c r="J171" s="12">
        <v>3.4052600000000002</v>
      </c>
      <c r="K171" s="13">
        <v>4.33796E-17</v>
      </c>
      <c r="L171" s="13">
        <v>6.6798800000000002E-17</v>
      </c>
      <c r="M171" s="12">
        <f t="shared" si="0"/>
        <v>7.4330204653747222E-17</v>
      </c>
      <c r="N171" s="11">
        <v>0.39820278689618699</v>
      </c>
    </row>
    <row r="172" spans="8:14">
      <c r="H172" s="12">
        <v>19.163699999999999</v>
      </c>
      <c r="I172" s="12">
        <v>39.014000000000003</v>
      </c>
      <c r="J172" s="12">
        <v>2.9965799999999998</v>
      </c>
      <c r="K172" s="13">
        <v>4.0192000000000003E-17</v>
      </c>
      <c r="L172" s="13">
        <v>9.3332099999999997E-17</v>
      </c>
      <c r="M172" s="12">
        <f t="shared" si="0"/>
        <v>4.5589484303411913E-17</v>
      </c>
      <c r="N172" s="11">
        <v>0.378292646181698</v>
      </c>
    </row>
    <row r="173" spans="8:14">
      <c r="H173" s="12">
        <v>18.466699999999999</v>
      </c>
      <c r="I173" s="12">
        <v>37.7973</v>
      </c>
      <c r="J173" s="12">
        <v>2.60833</v>
      </c>
      <c r="K173" s="13">
        <v>3.6985199999999999E-17</v>
      </c>
      <c r="L173" s="13">
        <v>6.0256899999999996E-17</v>
      </c>
      <c r="M173" s="12">
        <f t="shared" si="0"/>
        <v>3.3157006071466592E-17</v>
      </c>
      <c r="N173" s="11">
        <v>0.35937801257141699</v>
      </c>
    </row>
    <row r="174" spans="8:14">
      <c r="H174" s="12">
        <v>17.795000000000002</v>
      </c>
      <c r="I174" s="12">
        <v>36.618400000000001</v>
      </c>
      <c r="J174" s="12">
        <v>2.2395</v>
      </c>
      <c r="K174" s="13">
        <v>3.3745100000000001E-17</v>
      </c>
      <c r="L174" s="13">
        <v>4.6131100000000003E-17</v>
      </c>
      <c r="M174" s="12">
        <f t="shared" si="0"/>
        <v>4.129807510388218E-17</v>
      </c>
      <c r="N174" s="11">
        <v>0.34140911070670998</v>
      </c>
    </row>
    <row r="175" spans="8:14">
      <c r="H175" s="12">
        <v>17.1477</v>
      </c>
      <c r="I175" s="12">
        <v>35.476399999999998</v>
      </c>
      <c r="J175" s="12">
        <v>1.8891</v>
      </c>
      <c r="K175" s="13">
        <v>3.0452800000000002E-17</v>
      </c>
      <c r="L175" s="13">
        <v>6.0481799999999995E-17</v>
      </c>
      <c r="M175" s="12">
        <f t="shared" si="0"/>
        <v>3.4868156733413919E-17</v>
      </c>
      <c r="N175" s="11">
        <v>0.32433865399704498</v>
      </c>
    </row>
    <row r="176" spans="8:14">
      <c r="H176" s="12">
        <v>16.524000000000001</v>
      </c>
      <c r="I176" s="12">
        <v>34.369900000000001</v>
      </c>
      <c r="J176" s="12">
        <v>1.55623</v>
      </c>
      <c r="K176" s="13">
        <v>2.7083E-17</v>
      </c>
      <c r="L176" s="13">
        <v>5.3752699999999999E-17</v>
      </c>
      <c r="M176" s="12">
        <f t="shared" si="0"/>
        <v>5.1030194931312571E-17</v>
      </c>
      <c r="N176" s="11">
        <v>0.30812172018157902</v>
      </c>
    </row>
    <row r="177" spans="8:14">
      <c r="H177" s="12">
        <v>15.9231</v>
      </c>
      <c r="I177" s="12">
        <v>33.298099999999998</v>
      </c>
      <c r="J177" s="12">
        <v>1.24</v>
      </c>
      <c r="K177" s="13">
        <v>2.3598E-17</v>
      </c>
      <c r="L177" s="13">
        <v>8.2808499999999995E-17</v>
      </c>
      <c r="M177" s="12">
        <f t="shared" si="0"/>
        <v>6.8518875399013335E-17</v>
      </c>
      <c r="N177" s="11">
        <v>0.29271563311266802</v>
      </c>
    </row>
    <row r="178" spans="8:14">
      <c r="H178" s="12">
        <v>15.344099999999999</v>
      </c>
      <c r="I178" s="12">
        <v>32.259799999999998</v>
      </c>
      <c r="J178" s="12">
        <v>0.93957999999999997</v>
      </c>
      <c r="K178" s="13">
        <v>1.9939000000000002E-17</v>
      </c>
      <c r="L178" s="13">
        <v>1.1704E-16</v>
      </c>
      <c r="M178" s="12">
        <f t="shared" si="0"/>
        <v>6.4362693706099208E-17</v>
      </c>
      <c r="N178" s="11">
        <v>0.27807985045019401</v>
      </c>
    </row>
    <row r="179" spans="8:14">
      <c r="H179" s="12">
        <v>14.786300000000001</v>
      </c>
      <c r="I179" s="12">
        <v>31.253900000000002</v>
      </c>
      <c r="J179" s="12">
        <v>0.65418299999999996</v>
      </c>
      <c r="K179" s="13">
        <v>1.6003100000000001E-17</v>
      </c>
      <c r="L179" s="13">
        <v>1.1572700000000001E-16</v>
      </c>
      <c r="M179" s="12">
        <f t="shared" si="0"/>
        <v>7.6541256095403258E-17</v>
      </c>
      <c r="N179" s="11">
        <v>0.26417585697118501</v>
      </c>
    </row>
    <row r="180" spans="8:14">
      <c r="H180" s="12">
        <v>14.248900000000001</v>
      </c>
      <c r="I180" s="12">
        <v>30.279599999999999</v>
      </c>
      <c r="J180" s="12">
        <v>0.38305499999999998</v>
      </c>
      <c r="K180" s="13">
        <v>1.15731E-17</v>
      </c>
      <c r="L180" s="13">
        <v>1.4486799999999999E-16</v>
      </c>
      <c r="M180" s="12">
        <f t="shared" si="0"/>
        <v>5.9141392314620652E-17</v>
      </c>
      <c r="N180" s="11">
        <v>0.25096706321395201</v>
      </c>
    </row>
    <row r="181" spans="8:14">
      <c r="H181" s="12">
        <v>13.731199999999999</v>
      </c>
      <c r="I181" s="12">
        <v>29.335799999999999</v>
      </c>
      <c r="J181" s="12">
        <v>0.12548300000000001</v>
      </c>
      <c r="K181" s="13">
        <v>5.9138999999999998E-18</v>
      </c>
      <c r="L181" s="13">
        <v>1.1782700000000001E-16</v>
      </c>
      <c r="M181" s="12">
        <f>SUM(M163:M180)</f>
        <v>1.3425864483034612E-15</v>
      </c>
    </row>
  </sheetData>
  <sortState ref="J4:L182">
    <sortCondition descending="1" ref="J4"/>
  </sortState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179"/>
  <sheetViews>
    <sheetView workbookViewId="0">
      <selection activeCell="A145" sqref="A145:A179"/>
    </sheetView>
  </sheetViews>
  <sheetFormatPr defaultColWidth="8.85546875" defaultRowHeight="15"/>
  <sheetData>
    <row r="1" spans="1:6">
      <c r="A1">
        <v>7.5024487239999997</v>
      </c>
      <c r="B1">
        <v>6.9441904020000003</v>
      </c>
      <c r="C1">
        <v>10.38869459</v>
      </c>
      <c r="D1">
        <v>6.8511846240000001</v>
      </c>
      <c r="E1">
        <v>9.4865839120000004</v>
      </c>
      <c r="F1">
        <v>45165.2</v>
      </c>
    </row>
    <row r="2" spans="1:6">
      <c r="A2">
        <v>7.6058792640000004</v>
      </c>
      <c r="B2">
        <v>7.0122596120000003</v>
      </c>
      <c r="C2">
        <v>10.59299384</v>
      </c>
      <c r="D2">
        <v>7.0003314120000004</v>
      </c>
      <c r="E2">
        <v>9.7699616599999999</v>
      </c>
      <c r="F2">
        <v>42906.7</v>
      </c>
    </row>
    <row r="3" spans="1:6">
      <c r="A3">
        <v>7.7039954540000002</v>
      </c>
      <c r="B3">
        <v>7.0714433899999998</v>
      </c>
      <c r="C3">
        <v>10.84380174</v>
      </c>
      <c r="D3">
        <v>7.154885224</v>
      </c>
      <c r="E3">
        <v>10.011501320000001</v>
      </c>
      <c r="F3">
        <v>40761.1</v>
      </c>
    </row>
    <row r="4" spans="1:6">
      <c r="A4">
        <v>7.8179341080000002</v>
      </c>
      <c r="B4">
        <v>7.1464592820000004</v>
      </c>
      <c r="C4">
        <v>11.05936576</v>
      </c>
      <c r="D4">
        <v>7.3601739840000002</v>
      </c>
      <c r="E4">
        <v>10.28644109</v>
      </c>
      <c r="F4">
        <v>38722.800000000003</v>
      </c>
    </row>
    <row r="5" spans="1:6">
      <c r="A5">
        <v>7.9271372219999998</v>
      </c>
      <c r="B5">
        <v>7.2295288019999999</v>
      </c>
      <c r="C5">
        <v>11.37789546</v>
      </c>
      <c r="D5">
        <v>7.5334392819999998</v>
      </c>
      <c r="E5">
        <v>10.53059245</v>
      </c>
      <c r="F5">
        <v>36786.400000000001</v>
      </c>
    </row>
    <row r="6" spans="1:6">
      <c r="A6">
        <v>8.1159022279999906</v>
      </c>
      <c r="B6">
        <v>7.2618371120000003</v>
      </c>
      <c r="C6">
        <v>11.66838602</v>
      </c>
      <c r="D6">
        <v>7.7136176939999999</v>
      </c>
      <c r="E6">
        <v>10.772402680000001</v>
      </c>
      <c r="F6">
        <v>34946.9</v>
      </c>
    </row>
    <row r="7" spans="1:6">
      <c r="A7">
        <v>8.2509555880000001</v>
      </c>
      <c r="B7">
        <v>7.3941862079999998</v>
      </c>
      <c r="C7">
        <v>11.923948920000001</v>
      </c>
      <c r="D7">
        <v>7.913500226</v>
      </c>
      <c r="E7">
        <v>11.18853534</v>
      </c>
      <c r="F7">
        <v>33199.300000000003</v>
      </c>
    </row>
    <row r="8" spans="1:6">
      <c r="A8">
        <v>8.4327702379999998</v>
      </c>
      <c r="B8">
        <v>7.4932649720000004</v>
      </c>
      <c r="C8">
        <v>12.2766909</v>
      </c>
      <c r="D8">
        <v>8.1374433340000003</v>
      </c>
      <c r="E8">
        <v>11.435009600000001</v>
      </c>
      <c r="F8">
        <v>31539.1</v>
      </c>
    </row>
    <row r="9" spans="1:6">
      <c r="A9">
        <v>8.9700658480000008</v>
      </c>
      <c r="B9">
        <v>8.1320244620000004</v>
      </c>
      <c r="C9">
        <v>12.739661440000001</v>
      </c>
      <c r="D9">
        <v>8.5119636080000003</v>
      </c>
      <c r="E9">
        <v>12.04651278</v>
      </c>
      <c r="F9">
        <v>29961.9</v>
      </c>
    </row>
    <row r="10" spans="1:6">
      <c r="A10">
        <v>8.7356339260000002</v>
      </c>
      <c r="B10">
        <v>7.8096039399999997</v>
      </c>
      <c r="C10">
        <v>12.86965092</v>
      </c>
      <c r="D10">
        <v>8.5398007440000008</v>
      </c>
      <c r="E10">
        <v>12.035205700000001</v>
      </c>
      <c r="F10">
        <v>28463.599999999999</v>
      </c>
    </row>
    <row r="11" spans="1:6">
      <c r="A11">
        <v>8.9380954080000006</v>
      </c>
      <c r="B11">
        <v>7.8750164859999998</v>
      </c>
      <c r="C11">
        <v>13.1650475</v>
      </c>
      <c r="D11">
        <v>8.7122930039999904</v>
      </c>
      <c r="E11">
        <v>12.4432721</v>
      </c>
      <c r="F11">
        <v>27040.2</v>
      </c>
    </row>
    <row r="12" spans="1:6">
      <c r="A12">
        <v>9.1257960400000009</v>
      </c>
      <c r="B12">
        <v>8.0664198539999905</v>
      </c>
      <c r="C12">
        <v>13.57597266</v>
      </c>
      <c r="D12">
        <v>9.0143396080000002</v>
      </c>
      <c r="E12">
        <v>12.83199018</v>
      </c>
      <c r="F12">
        <v>25687.9</v>
      </c>
    </row>
    <row r="13" spans="1:6">
      <c r="A13">
        <v>9.3930183760000006</v>
      </c>
      <c r="B13">
        <v>8.1984715240000003</v>
      </c>
      <c r="C13">
        <v>13.908466799999999</v>
      </c>
      <c r="D13">
        <v>9.3235778840000005</v>
      </c>
      <c r="E13">
        <v>13.131750459999999</v>
      </c>
      <c r="F13">
        <v>24403.3</v>
      </c>
    </row>
    <row r="14" spans="1:6">
      <c r="A14">
        <v>9.5871283819999995</v>
      </c>
      <c r="B14">
        <v>8.4174641319999903</v>
      </c>
      <c r="C14">
        <v>14.27501586</v>
      </c>
      <c r="D14">
        <v>9.5184919140000002</v>
      </c>
      <c r="E14">
        <v>13.6384667</v>
      </c>
      <c r="F14">
        <v>23182.9</v>
      </c>
    </row>
    <row r="15" spans="1:6">
      <c r="A15">
        <v>9.8246259259999995</v>
      </c>
      <c r="B15">
        <v>8.5965794720000002</v>
      </c>
      <c r="C15">
        <v>14.722949720000001</v>
      </c>
      <c r="D15">
        <v>9.8111789199999997</v>
      </c>
      <c r="E15">
        <v>13.9763248</v>
      </c>
      <c r="F15">
        <v>22023.5</v>
      </c>
    </row>
    <row r="16" spans="1:6">
      <c r="A16">
        <v>10.146589410000001</v>
      </c>
      <c r="B16">
        <v>8.7112006080000004</v>
      </c>
      <c r="C16">
        <v>15.0921605</v>
      </c>
      <c r="D16">
        <v>10.06294213</v>
      </c>
      <c r="E16">
        <v>14.42613268</v>
      </c>
      <c r="F16">
        <v>20922.099999999999</v>
      </c>
    </row>
    <row r="17" spans="1:6">
      <c r="A17">
        <v>10.33364293</v>
      </c>
      <c r="B17">
        <v>8.95462354</v>
      </c>
      <c r="C17">
        <v>15.494715319999999</v>
      </c>
      <c r="D17">
        <v>10.424296890000001</v>
      </c>
      <c r="E17">
        <v>14.74195302</v>
      </c>
      <c r="F17">
        <v>19875.7</v>
      </c>
    </row>
    <row r="18" spans="1:6">
      <c r="A18">
        <v>10.70436885</v>
      </c>
      <c r="B18">
        <v>9.2199855680000002</v>
      </c>
      <c r="C18">
        <v>16.030079799999999</v>
      </c>
      <c r="D18">
        <v>10.696287829999999</v>
      </c>
      <c r="E18">
        <v>15.25885096</v>
      </c>
      <c r="F18">
        <v>18881.7</v>
      </c>
    </row>
    <row r="19" spans="1:6">
      <c r="A19">
        <v>10.878696339999999</v>
      </c>
      <c r="B19">
        <v>9.403335964</v>
      </c>
      <c r="C19">
        <v>16.42002682</v>
      </c>
      <c r="D19">
        <v>10.92856561</v>
      </c>
      <c r="E19">
        <v>15.738259640000001</v>
      </c>
      <c r="F19">
        <v>17937.400000000001</v>
      </c>
    </row>
    <row r="20" spans="1:6">
      <c r="A20">
        <v>11.2007285</v>
      </c>
      <c r="B20">
        <v>9.6186724540000004</v>
      </c>
      <c r="C20">
        <v>16.71744816</v>
      </c>
      <c r="D20">
        <v>11.318106739999999</v>
      </c>
      <c r="E20">
        <v>16.213918620000001</v>
      </c>
      <c r="F20">
        <v>17040.3</v>
      </c>
    </row>
    <row r="21" spans="1:6">
      <c r="A21">
        <v>11.57393742</v>
      </c>
      <c r="B21">
        <v>9.8714600919999995</v>
      </c>
      <c r="C21">
        <v>17.4289983</v>
      </c>
      <c r="D21">
        <v>11.68596112</v>
      </c>
      <c r="E21">
        <v>16.574621919999998</v>
      </c>
      <c r="F21">
        <v>16188</v>
      </c>
    </row>
    <row r="22" spans="1:6">
      <c r="A22">
        <v>11.906485699999999</v>
      </c>
      <c r="B22">
        <v>10.059832099999999</v>
      </c>
      <c r="C22">
        <v>17.907493599999999</v>
      </c>
      <c r="D22">
        <v>12.0651361</v>
      </c>
      <c r="E22">
        <v>17.21853462</v>
      </c>
      <c r="F22">
        <v>15378.4</v>
      </c>
    </row>
    <row r="23" spans="1:6">
      <c r="A23">
        <v>12.096737579999999</v>
      </c>
      <c r="B23">
        <v>10.27248767</v>
      </c>
      <c r="C23">
        <v>18.392736859999999</v>
      </c>
      <c r="D23">
        <v>12.398572959999999</v>
      </c>
      <c r="E23">
        <v>17.714922300000001</v>
      </c>
      <c r="F23">
        <v>14609.2</v>
      </c>
    </row>
    <row r="24" spans="1:6">
      <c r="A24">
        <v>12.48610538</v>
      </c>
      <c r="B24">
        <v>10.50670596</v>
      </c>
      <c r="C24">
        <v>18.853196499999999</v>
      </c>
      <c r="D24">
        <v>12.77207604</v>
      </c>
      <c r="E24">
        <v>18.059456579999999</v>
      </c>
      <c r="F24">
        <v>13878.5</v>
      </c>
    </row>
    <row r="25" spans="1:6">
      <c r="A25">
        <v>12.896458539999999</v>
      </c>
      <c r="B25">
        <v>10.792014999999999</v>
      </c>
      <c r="C25">
        <v>19.352402640000001</v>
      </c>
      <c r="D25">
        <v>13.070785819999999</v>
      </c>
      <c r="E25">
        <v>18.763836340000001</v>
      </c>
      <c r="F25">
        <v>13184.4</v>
      </c>
    </row>
    <row r="26" spans="1:6">
      <c r="A26">
        <v>13.279091380000001</v>
      </c>
      <c r="B26">
        <v>11.029207059999999</v>
      </c>
      <c r="C26">
        <v>19.80991908</v>
      </c>
      <c r="D26">
        <v>13.416477459999999</v>
      </c>
      <c r="E26">
        <v>19.48325672</v>
      </c>
      <c r="F26">
        <v>12524.9</v>
      </c>
    </row>
    <row r="27" spans="1:6">
      <c r="A27">
        <v>13.61338056</v>
      </c>
      <c r="B27">
        <v>11.409391400000001</v>
      </c>
      <c r="C27">
        <v>20.51344014</v>
      </c>
      <c r="D27">
        <v>13.972590780000001</v>
      </c>
      <c r="E27">
        <v>20.099784419999999</v>
      </c>
      <c r="F27">
        <v>11898.4</v>
      </c>
    </row>
    <row r="28" spans="1:6">
      <c r="A28">
        <v>14.2171802</v>
      </c>
      <c r="B28">
        <v>11.7869321</v>
      </c>
      <c r="C28">
        <v>21.2585634</v>
      </c>
      <c r="D28">
        <v>14.32400092</v>
      </c>
      <c r="E28">
        <v>20.70922058</v>
      </c>
      <c r="F28">
        <v>11303.3</v>
      </c>
    </row>
    <row r="29" spans="1:6">
      <c r="A29">
        <v>14.548206499999999</v>
      </c>
      <c r="B29">
        <v>12.003515500000001</v>
      </c>
      <c r="C29">
        <v>21.667769159999999</v>
      </c>
      <c r="D29">
        <v>14.61805288</v>
      </c>
      <c r="E29">
        <v>21.212754520000001</v>
      </c>
      <c r="F29">
        <v>10737.9</v>
      </c>
    </row>
    <row r="30" spans="1:6">
      <c r="A30">
        <v>14.879869360000001</v>
      </c>
      <c r="B30">
        <v>12.33973018</v>
      </c>
      <c r="C30">
        <v>22.480736440000001</v>
      </c>
      <c r="D30">
        <v>15.2675801</v>
      </c>
      <c r="E30">
        <v>22.106666100000002</v>
      </c>
      <c r="F30">
        <v>10200.700000000001</v>
      </c>
    </row>
    <row r="31" spans="1:6">
      <c r="A31">
        <v>15.326350140000001</v>
      </c>
      <c r="B31">
        <v>12.61046412</v>
      </c>
      <c r="C31">
        <v>22.828017559999999</v>
      </c>
      <c r="D31">
        <v>15.40092252</v>
      </c>
      <c r="E31">
        <v>22.48412982</v>
      </c>
      <c r="F31">
        <v>9690.4500000000007</v>
      </c>
    </row>
    <row r="32" spans="1:6">
      <c r="A32">
        <v>15.830574199999999</v>
      </c>
      <c r="B32">
        <v>13.047911259999999</v>
      </c>
      <c r="C32">
        <v>23.548929780000002</v>
      </c>
      <c r="D32">
        <v>16.165529660000001</v>
      </c>
      <c r="E32">
        <v>23.154441899999998</v>
      </c>
      <c r="F32">
        <v>9205.69</v>
      </c>
    </row>
    <row r="33" spans="1:6">
      <c r="A33">
        <v>16.160455679999998</v>
      </c>
      <c r="B33">
        <v>13.31697774</v>
      </c>
      <c r="C33">
        <v>24.118036719999999</v>
      </c>
      <c r="D33">
        <v>16.612065279999999</v>
      </c>
      <c r="E33">
        <v>24.26204482</v>
      </c>
      <c r="F33">
        <v>8745.17</v>
      </c>
    </row>
    <row r="34" spans="1:6">
      <c r="A34">
        <v>16.62212268</v>
      </c>
      <c r="B34">
        <v>13.827282739999999</v>
      </c>
      <c r="C34">
        <v>24.723560079999999</v>
      </c>
      <c r="D34">
        <v>17.124635120000001</v>
      </c>
      <c r="E34">
        <v>24.855979680000001</v>
      </c>
      <c r="F34">
        <v>8307.67</v>
      </c>
    </row>
    <row r="35" spans="1:6">
      <c r="A35">
        <v>17.084570060000001</v>
      </c>
      <c r="B35">
        <v>14.1525604</v>
      </c>
      <c r="C35">
        <v>25.65350922</v>
      </c>
      <c r="D35">
        <v>17.591062099999998</v>
      </c>
      <c r="E35">
        <v>25.44232122</v>
      </c>
      <c r="F35">
        <v>7892.05</v>
      </c>
    </row>
    <row r="36" spans="1:6">
      <c r="A36">
        <v>17.596288619999999</v>
      </c>
      <c r="B36">
        <v>14.510300880000001</v>
      </c>
      <c r="C36">
        <v>26.411322179999999</v>
      </c>
      <c r="D36">
        <v>18.084094879999999</v>
      </c>
      <c r="E36">
        <v>26.41568788</v>
      </c>
      <c r="F36">
        <v>7497.21</v>
      </c>
    </row>
    <row r="37" spans="1:6">
      <c r="A37">
        <v>18.020615020000001</v>
      </c>
      <c r="B37">
        <v>14.776243900000001</v>
      </c>
      <c r="C37">
        <v>27.371809339999999</v>
      </c>
      <c r="D37">
        <v>18.69839056</v>
      </c>
      <c r="E37">
        <v>26.586818659999999</v>
      </c>
      <c r="F37">
        <v>7122.11</v>
      </c>
    </row>
    <row r="38" spans="1:6">
      <c r="A38">
        <v>18.817786519999999</v>
      </c>
      <c r="B38">
        <v>15.281652960000001</v>
      </c>
      <c r="C38">
        <v>27.85285262</v>
      </c>
      <c r="D38">
        <v>19.090621859999999</v>
      </c>
      <c r="E38">
        <v>27.9076387</v>
      </c>
      <c r="F38">
        <v>6765.77</v>
      </c>
    </row>
    <row r="39" spans="1:6">
      <c r="A39">
        <v>19.10085102</v>
      </c>
      <c r="B39">
        <v>15.697810560000001</v>
      </c>
      <c r="C39">
        <v>28.980735840000001</v>
      </c>
      <c r="D39">
        <v>19.70540514</v>
      </c>
      <c r="E39">
        <v>28.522112480000001</v>
      </c>
      <c r="F39">
        <v>6427.24</v>
      </c>
    </row>
    <row r="40" spans="1:6">
      <c r="A40">
        <v>19.907242740000001</v>
      </c>
      <c r="B40">
        <v>16.154991379999998</v>
      </c>
      <c r="C40">
        <v>29.83828428</v>
      </c>
      <c r="D40">
        <v>20.349886640000001</v>
      </c>
      <c r="E40">
        <v>29.6797854</v>
      </c>
      <c r="F40">
        <v>6105.64</v>
      </c>
    </row>
    <row r="41" spans="1:6">
      <c r="A41">
        <v>20.291017960000001</v>
      </c>
      <c r="B41">
        <v>16.663353499999999</v>
      </c>
      <c r="C41">
        <v>30.451763100000001</v>
      </c>
      <c r="D41">
        <v>20.948129519999998</v>
      </c>
      <c r="E41">
        <v>30.240062680000001</v>
      </c>
      <c r="F41">
        <v>5800.12</v>
      </c>
    </row>
    <row r="42" spans="1:6">
      <c r="A42">
        <v>20.891611999999999</v>
      </c>
      <c r="B42">
        <v>17.044954220000001</v>
      </c>
      <c r="C42">
        <v>31.249412100000001</v>
      </c>
      <c r="D42">
        <v>21.676711860000001</v>
      </c>
      <c r="E42">
        <v>31.354725819999999</v>
      </c>
      <c r="F42">
        <v>5509.87</v>
      </c>
    </row>
    <row r="43" spans="1:6">
      <c r="A43">
        <v>21.562027860000001</v>
      </c>
      <c r="B43">
        <v>17.779336199999999</v>
      </c>
      <c r="C43">
        <v>32.365553300000002</v>
      </c>
      <c r="D43">
        <v>22.572123640000001</v>
      </c>
      <c r="E43">
        <v>32.324495499999998</v>
      </c>
      <c r="F43">
        <v>5234.1400000000003</v>
      </c>
    </row>
    <row r="44" spans="1:6">
      <c r="A44">
        <v>22.407538720000002</v>
      </c>
      <c r="B44">
        <v>17.92748666</v>
      </c>
      <c r="C44">
        <v>32.913869660000003</v>
      </c>
      <c r="D44">
        <v>23.012984419999999</v>
      </c>
      <c r="E44">
        <v>33.396026020000001</v>
      </c>
      <c r="F44">
        <v>4972.2</v>
      </c>
    </row>
    <row r="45" spans="1:6">
      <c r="A45">
        <v>22.905144459999999</v>
      </c>
      <c r="B45">
        <v>18.634980779999999</v>
      </c>
      <c r="C45">
        <v>34.567569900000002</v>
      </c>
      <c r="D45">
        <v>24.118266640000002</v>
      </c>
      <c r="E45">
        <v>34.798835220000001</v>
      </c>
      <c r="F45">
        <v>4723.3500000000004</v>
      </c>
    </row>
    <row r="46" spans="1:6">
      <c r="A46">
        <v>23.564206639999998</v>
      </c>
      <c r="B46">
        <v>18.990359680000001</v>
      </c>
      <c r="C46">
        <v>34.766932400000002</v>
      </c>
      <c r="D46">
        <v>24.365658020000001</v>
      </c>
      <c r="E46">
        <v>35.361472939999999</v>
      </c>
      <c r="F46">
        <v>4486.9399999999996</v>
      </c>
    </row>
    <row r="47" spans="1:6">
      <c r="A47">
        <v>24.43178022</v>
      </c>
      <c r="B47">
        <v>19.248417920000001</v>
      </c>
      <c r="C47">
        <v>35.42771784</v>
      </c>
      <c r="D47">
        <v>25.21489832</v>
      </c>
      <c r="E47">
        <v>36.248548939999999</v>
      </c>
      <c r="F47">
        <v>4262.3599999999997</v>
      </c>
    </row>
    <row r="48" spans="1:6">
      <c r="A48">
        <v>25.611057280000001</v>
      </c>
      <c r="B48">
        <v>20.306355740000001</v>
      </c>
      <c r="C48">
        <v>37.090038499999999</v>
      </c>
      <c r="D48">
        <v>25.998339820000002</v>
      </c>
      <c r="E48">
        <v>37.439071779999999</v>
      </c>
      <c r="F48">
        <v>4049</v>
      </c>
    </row>
    <row r="49" spans="1:6">
      <c r="A49">
        <v>25.564686219999999</v>
      </c>
      <c r="B49">
        <v>20.515531320000001</v>
      </c>
      <c r="C49">
        <v>37.506620400000003</v>
      </c>
      <c r="D49">
        <v>26.972252059999999</v>
      </c>
      <c r="E49">
        <v>38.459379460000001</v>
      </c>
      <c r="F49">
        <v>3846.31</v>
      </c>
    </row>
    <row r="50" spans="1:6">
      <c r="A50">
        <v>26.248692340000002</v>
      </c>
      <c r="B50">
        <v>21.080905680000001</v>
      </c>
      <c r="C50">
        <v>38.870841339999998</v>
      </c>
      <c r="D50">
        <v>27.659476680000001</v>
      </c>
      <c r="E50">
        <v>39.986582339999998</v>
      </c>
      <c r="F50">
        <v>3653.76</v>
      </c>
    </row>
    <row r="51" spans="1:6">
      <c r="A51">
        <v>27.5960395</v>
      </c>
      <c r="B51">
        <v>21.936481000000001</v>
      </c>
      <c r="C51">
        <v>40.027766479999997</v>
      </c>
      <c r="D51">
        <v>28.394418080000001</v>
      </c>
      <c r="E51">
        <v>41.047433820000002</v>
      </c>
      <c r="F51">
        <v>3470.83</v>
      </c>
    </row>
    <row r="52" spans="1:6">
      <c r="A52">
        <v>28.329763839999998</v>
      </c>
      <c r="B52">
        <v>22.3692694</v>
      </c>
      <c r="C52">
        <v>41.493862659999998</v>
      </c>
      <c r="D52">
        <v>29.032437699999999</v>
      </c>
      <c r="E52">
        <v>42.314764879999998</v>
      </c>
      <c r="F52">
        <v>3297.05</v>
      </c>
    </row>
    <row r="53" spans="1:6">
      <c r="A53">
        <v>29.619037479999999</v>
      </c>
      <c r="B53">
        <v>22.901050179999999</v>
      </c>
      <c r="C53">
        <v>41.985772519999998</v>
      </c>
      <c r="D53">
        <v>29.500219680000001</v>
      </c>
      <c r="E53">
        <v>43.53679898</v>
      </c>
      <c r="F53">
        <v>3131.96</v>
      </c>
    </row>
    <row r="54" spans="1:6">
      <c r="A54">
        <v>29.691780300000001</v>
      </c>
      <c r="B54">
        <v>23.750635419999998</v>
      </c>
      <c r="C54">
        <v>43.630457059999998</v>
      </c>
      <c r="D54">
        <v>30.839276699999999</v>
      </c>
      <c r="E54">
        <v>45.496850680000001</v>
      </c>
      <c r="F54">
        <v>2975.12</v>
      </c>
    </row>
    <row r="55" spans="1:6">
      <c r="A55">
        <v>30.29911572</v>
      </c>
      <c r="B55">
        <v>24.499665960000002</v>
      </c>
      <c r="C55">
        <v>44.318600160000003</v>
      </c>
      <c r="D55">
        <v>31.5279861</v>
      </c>
      <c r="E55">
        <v>46.477496860000002</v>
      </c>
      <c r="F55">
        <v>2826.13</v>
      </c>
    </row>
    <row r="56" spans="1:6">
      <c r="A56">
        <v>31.5126527</v>
      </c>
      <c r="B56">
        <v>24.983156480000002</v>
      </c>
      <c r="C56">
        <v>46.065465580000001</v>
      </c>
      <c r="D56">
        <v>33.05778686</v>
      </c>
      <c r="E56">
        <v>48.31728614</v>
      </c>
      <c r="F56">
        <v>2684.58</v>
      </c>
    </row>
    <row r="57" spans="1:6">
      <c r="A57">
        <v>31.941724560000001</v>
      </c>
      <c r="B57">
        <v>25.935145259999999</v>
      </c>
      <c r="C57">
        <v>47.198985759999999</v>
      </c>
      <c r="D57">
        <v>33.952335619999999</v>
      </c>
      <c r="E57">
        <v>50.287199620000003</v>
      </c>
      <c r="F57">
        <v>2550.12</v>
      </c>
    </row>
    <row r="58" spans="1:6">
      <c r="A58">
        <v>33.371262739999999</v>
      </c>
      <c r="B58">
        <v>26.632651939999999</v>
      </c>
      <c r="C58">
        <v>48.394650599999999</v>
      </c>
      <c r="D58">
        <v>34.72177688</v>
      </c>
      <c r="E58">
        <v>50.612824600000003</v>
      </c>
      <c r="F58">
        <v>2422.37</v>
      </c>
    </row>
    <row r="59" spans="1:6">
      <c r="A59">
        <v>34.587714820000002</v>
      </c>
      <c r="B59">
        <v>27.05943186</v>
      </c>
      <c r="C59">
        <v>50.123995659999999</v>
      </c>
      <c r="D59">
        <v>35.696567799999997</v>
      </c>
      <c r="E59">
        <v>52.276662739999999</v>
      </c>
      <c r="F59">
        <v>2301.02</v>
      </c>
    </row>
    <row r="60" spans="1:6">
      <c r="A60">
        <v>35.462301320000002</v>
      </c>
      <c r="B60">
        <v>28.350130400000001</v>
      </c>
      <c r="C60">
        <v>50.730195219999999</v>
      </c>
      <c r="D60">
        <v>37.302299300000001</v>
      </c>
      <c r="E60">
        <v>54.808474920000002</v>
      </c>
      <c r="F60">
        <v>2185.73</v>
      </c>
    </row>
    <row r="61" spans="1:6">
      <c r="A61">
        <v>36.538603960000003</v>
      </c>
      <c r="B61">
        <v>29.050681480000001</v>
      </c>
      <c r="C61">
        <v>51.686476519999999</v>
      </c>
      <c r="D61">
        <v>38.157262719999999</v>
      </c>
      <c r="E61">
        <v>55.540181699999998</v>
      </c>
      <c r="F61">
        <v>2076.1999999999998</v>
      </c>
    </row>
    <row r="62" spans="1:6">
      <c r="A62">
        <v>37.55210202</v>
      </c>
      <c r="B62">
        <v>29.46026938</v>
      </c>
      <c r="C62">
        <v>54.491605100000001</v>
      </c>
      <c r="D62">
        <v>38.068154720000003</v>
      </c>
      <c r="E62">
        <v>57.64230354</v>
      </c>
      <c r="F62">
        <v>1972.15</v>
      </c>
    </row>
    <row r="63" spans="1:6">
      <c r="A63">
        <v>38.799550080000003</v>
      </c>
      <c r="B63">
        <v>30.245544079999998</v>
      </c>
      <c r="C63">
        <v>55.453054860000002</v>
      </c>
      <c r="D63">
        <v>39.34651392</v>
      </c>
      <c r="E63">
        <v>59.013389779999997</v>
      </c>
      <c r="F63">
        <v>1873.31</v>
      </c>
    </row>
    <row r="64" spans="1:6">
      <c r="A64">
        <v>40.291329660000002</v>
      </c>
      <c r="B64">
        <v>31.644466420000001</v>
      </c>
      <c r="C64">
        <v>57.416886660000003</v>
      </c>
      <c r="D64">
        <v>41.805618500000001</v>
      </c>
      <c r="E64">
        <v>60.617262719999999</v>
      </c>
      <c r="F64">
        <v>1779.4</v>
      </c>
    </row>
    <row r="65" spans="1:6">
      <c r="A65">
        <v>40.767356700000001</v>
      </c>
      <c r="B65">
        <v>31.97486864</v>
      </c>
      <c r="C65">
        <v>57.2943918</v>
      </c>
      <c r="D65">
        <v>41.740587040000001</v>
      </c>
      <c r="E65">
        <v>61.969888220000001</v>
      </c>
      <c r="F65">
        <v>1690.19</v>
      </c>
    </row>
    <row r="66" spans="1:6">
      <c r="A66">
        <v>42.02707444</v>
      </c>
      <c r="B66">
        <v>32.6720446</v>
      </c>
      <c r="C66">
        <v>59.032887600000002</v>
      </c>
      <c r="D66">
        <v>43.869068079999998</v>
      </c>
      <c r="E66">
        <v>63.635667419999997</v>
      </c>
      <c r="F66">
        <v>1605.45</v>
      </c>
    </row>
    <row r="67" spans="1:6">
      <c r="A67">
        <v>43.3589488</v>
      </c>
      <c r="B67">
        <v>34.245493119999999</v>
      </c>
      <c r="C67">
        <v>60.209724459999997</v>
      </c>
      <c r="D67">
        <v>45.126472200000002</v>
      </c>
      <c r="E67">
        <v>66.383973600000004</v>
      </c>
      <c r="F67">
        <v>1524.94</v>
      </c>
    </row>
    <row r="68" spans="1:6">
      <c r="A68">
        <v>44.662738500000003</v>
      </c>
      <c r="B68">
        <v>35.972000800000004</v>
      </c>
      <c r="C68">
        <v>64.032803540000003</v>
      </c>
      <c r="D68">
        <v>45.52833674</v>
      </c>
      <c r="E68">
        <v>68.274800780000007</v>
      </c>
      <c r="F68">
        <v>1448.45</v>
      </c>
    </row>
    <row r="69" spans="1:6">
      <c r="A69">
        <v>45.693446459999997</v>
      </c>
      <c r="B69">
        <v>35.904179239999998</v>
      </c>
      <c r="C69">
        <v>66.207676059999997</v>
      </c>
      <c r="D69">
        <v>47.34047176</v>
      </c>
      <c r="E69">
        <v>72.651674600000007</v>
      </c>
      <c r="F69">
        <v>1375.79</v>
      </c>
    </row>
    <row r="70" spans="1:6">
      <c r="A70">
        <v>47.296850880000001</v>
      </c>
      <c r="B70">
        <v>36.820510280000001</v>
      </c>
      <c r="C70">
        <v>66.46656686</v>
      </c>
      <c r="D70">
        <v>50.199682840000001</v>
      </c>
      <c r="E70">
        <v>71.681323599999999</v>
      </c>
      <c r="F70">
        <v>1306.76</v>
      </c>
    </row>
    <row r="71" spans="1:6">
      <c r="A71">
        <v>48.947925259999998</v>
      </c>
      <c r="B71">
        <v>38.499644799999999</v>
      </c>
      <c r="C71">
        <v>69.28177848</v>
      </c>
      <c r="D71">
        <v>49.809894139999997</v>
      </c>
      <c r="E71">
        <v>73.717355440000006</v>
      </c>
      <c r="F71">
        <v>1241.19</v>
      </c>
    </row>
    <row r="72" spans="1:6">
      <c r="A72">
        <v>49.177979440000001</v>
      </c>
      <c r="B72">
        <v>39.060502079999999</v>
      </c>
      <c r="C72">
        <v>68.722899999999996</v>
      </c>
      <c r="D72">
        <v>52.87795362</v>
      </c>
      <c r="E72">
        <v>76.513739479999998</v>
      </c>
      <c r="F72">
        <v>1178.8900000000001</v>
      </c>
    </row>
    <row r="73" spans="1:6">
      <c r="A73">
        <v>52.286045280000003</v>
      </c>
      <c r="B73">
        <v>40.680355280000001</v>
      </c>
      <c r="C73">
        <v>71.231042639999998</v>
      </c>
      <c r="D73">
        <v>52.808646439999997</v>
      </c>
      <c r="E73">
        <v>79.471175560000006</v>
      </c>
      <c r="F73">
        <v>1119.7</v>
      </c>
    </row>
    <row r="74" spans="1:6">
      <c r="A74">
        <v>52.836397140000003</v>
      </c>
      <c r="B74">
        <v>41.104033080000001</v>
      </c>
      <c r="C74">
        <v>74.126087100000007</v>
      </c>
      <c r="D74">
        <v>53.388976040000003</v>
      </c>
      <c r="E74">
        <v>81.879580559999894</v>
      </c>
      <c r="F74">
        <v>1063.48</v>
      </c>
    </row>
    <row r="75" spans="1:6">
      <c r="A75">
        <v>56.137103019999998</v>
      </c>
      <c r="B75">
        <v>42.790699359999998</v>
      </c>
      <c r="C75">
        <v>74.131605840000006</v>
      </c>
      <c r="D75">
        <v>57.329396279999997</v>
      </c>
      <c r="E75">
        <v>83.883507440000002</v>
      </c>
      <c r="F75">
        <v>1010.07</v>
      </c>
    </row>
    <row r="76" spans="1:6">
      <c r="A76">
        <v>54.989959640000002</v>
      </c>
      <c r="B76">
        <v>43.05791266</v>
      </c>
      <c r="C76">
        <v>77.135563779999998</v>
      </c>
      <c r="D76">
        <v>56.560829400000003</v>
      </c>
      <c r="E76">
        <v>83.601889319999998</v>
      </c>
      <c r="F76">
        <v>959.327</v>
      </c>
    </row>
    <row r="77" spans="1:6">
      <c r="A77">
        <v>58.7728319</v>
      </c>
      <c r="B77">
        <v>45.292470659999999</v>
      </c>
      <c r="C77">
        <v>80.934424320000005</v>
      </c>
      <c r="D77">
        <v>58.472479460000002</v>
      </c>
      <c r="E77">
        <v>89.062597179999997</v>
      </c>
      <c r="F77">
        <v>911.12199999999996</v>
      </c>
    </row>
    <row r="78" spans="1:6">
      <c r="A78">
        <v>60.87959146</v>
      </c>
      <c r="B78">
        <v>44.812075720000003</v>
      </c>
      <c r="C78">
        <v>78.598913820000007</v>
      </c>
      <c r="D78">
        <v>61.43696156</v>
      </c>
      <c r="E78">
        <v>92.866713259999997</v>
      </c>
      <c r="F78">
        <v>865.32799999999997</v>
      </c>
    </row>
    <row r="79" spans="1:6">
      <c r="A79">
        <v>60.658602760000001</v>
      </c>
      <c r="B79">
        <v>47.128259640000003</v>
      </c>
      <c r="C79">
        <v>84.210581559999895</v>
      </c>
      <c r="D79">
        <v>61.273479360000003</v>
      </c>
      <c r="E79">
        <v>95.225147480000004</v>
      </c>
      <c r="F79">
        <v>821.82299999999998</v>
      </c>
    </row>
    <row r="80" spans="1:6">
      <c r="A80">
        <v>64.068658600000006</v>
      </c>
      <c r="B80">
        <v>48.805340559999998</v>
      </c>
      <c r="C80">
        <v>85.528695119999895</v>
      </c>
      <c r="D80">
        <v>65.890569380000002</v>
      </c>
      <c r="E80">
        <v>97.725353819999995</v>
      </c>
      <c r="F80">
        <v>780.49300000000005</v>
      </c>
    </row>
    <row r="81" spans="1:6">
      <c r="A81">
        <v>68.57771382</v>
      </c>
      <c r="B81">
        <v>50.446430659999997</v>
      </c>
      <c r="C81">
        <v>90.675976300000002</v>
      </c>
      <c r="D81">
        <v>69.353134800000007</v>
      </c>
      <c r="E81">
        <v>102.4610035</v>
      </c>
      <c r="F81">
        <v>741.23</v>
      </c>
    </row>
    <row r="82" spans="1:6">
      <c r="A82">
        <v>67.589649320000007</v>
      </c>
      <c r="B82">
        <v>52.512091740000002</v>
      </c>
      <c r="C82">
        <v>95.571373159999894</v>
      </c>
      <c r="D82">
        <v>70.800843900000004</v>
      </c>
      <c r="E82">
        <v>103.2383111</v>
      </c>
      <c r="F82">
        <v>703.92999999999904</v>
      </c>
    </row>
    <row r="83" spans="1:6">
      <c r="A83">
        <v>73.350754379999998</v>
      </c>
      <c r="B83">
        <v>54.806350999999999</v>
      </c>
      <c r="C83">
        <v>95.891197239999997</v>
      </c>
      <c r="D83">
        <v>70.913344539999997</v>
      </c>
      <c r="E83">
        <v>104.8255632</v>
      </c>
      <c r="F83">
        <v>668.495</v>
      </c>
    </row>
    <row r="84" spans="1:6">
      <c r="A84">
        <v>77.083620519999997</v>
      </c>
      <c r="B84">
        <v>56.371437839999999</v>
      </c>
      <c r="C84">
        <v>97.394405460000002</v>
      </c>
      <c r="D84">
        <v>75.321322460000005</v>
      </c>
      <c r="E84">
        <v>107.080417</v>
      </c>
      <c r="F84">
        <v>634.83199999999999</v>
      </c>
    </row>
    <row r="85" spans="1:6">
      <c r="A85">
        <v>75.818103440000002</v>
      </c>
      <c r="B85">
        <v>61.159839839999997</v>
      </c>
      <c r="C85">
        <v>103.4029831</v>
      </c>
      <c r="D85">
        <v>77.917880679999996</v>
      </c>
      <c r="E85">
        <v>125.70541</v>
      </c>
      <c r="F85">
        <v>602.85199999999998</v>
      </c>
    </row>
    <row r="86" spans="1:6">
      <c r="A86">
        <v>83.516439099999999</v>
      </c>
      <c r="B86">
        <v>59.160761800000003</v>
      </c>
      <c r="C86">
        <v>105.38610850000001</v>
      </c>
      <c r="D86">
        <v>80.924773220000006</v>
      </c>
      <c r="E86">
        <v>116.14877420000001</v>
      </c>
      <c r="F86">
        <v>572.471</v>
      </c>
    </row>
    <row r="87" spans="1:6">
      <c r="A87">
        <v>84.965261159999997</v>
      </c>
      <c r="B87">
        <v>63.486792180000002</v>
      </c>
      <c r="C87">
        <v>110.30023540000001</v>
      </c>
      <c r="D87">
        <v>82.415628859999998</v>
      </c>
      <c r="E87">
        <v>117.3758722</v>
      </c>
      <c r="F87">
        <v>543.60900000000004</v>
      </c>
    </row>
    <row r="88" spans="1:6">
      <c r="A88">
        <v>89.178480919999998</v>
      </c>
      <c r="B88">
        <v>69.106531880000006</v>
      </c>
      <c r="C88">
        <v>112.84892429999999</v>
      </c>
      <c r="D88">
        <v>90.879551399999997</v>
      </c>
      <c r="E88">
        <v>130.67353180000001</v>
      </c>
      <c r="F88">
        <v>516.19000000000005</v>
      </c>
    </row>
    <row r="89" spans="1:6">
      <c r="A89">
        <v>91.205453219999995</v>
      </c>
      <c r="B89">
        <v>69.559179639999996</v>
      </c>
      <c r="C89">
        <v>120.1815422</v>
      </c>
      <c r="D89">
        <v>89.490797560000004</v>
      </c>
      <c r="E89">
        <v>139.3048804</v>
      </c>
      <c r="F89">
        <v>490.142</v>
      </c>
    </row>
    <row r="90" spans="1:6">
      <c r="A90">
        <v>92.279044260000006</v>
      </c>
      <c r="B90">
        <v>65.890446999999895</v>
      </c>
      <c r="C90">
        <v>115.8911106</v>
      </c>
      <c r="D90">
        <v>93.727305040000005</v>
      </c>
      <c r="E90">
        <v>133.61416500000001</v>
      </c>
      <c r="F90">
        <v>465.39699999999999</v>
      </c>
    </row>
    <row r="91" spans="1:6">
      <c r="A91">
        <v>90.988759700000003</v>
      </c>
      <c r="B91">
        <v>71.961334480000005</v>
      </c>
      <c r="C91">
        <v>118.2410864</v>
      </c>
      <c r="D91">
        <v>93.063783319999999</v>
      </c>
      <c r="E91">
        <v>130.166301</v>
      </c>
      <c r="F91">
        <v>441.88799999999998</v>
      </c>
    </row>
    <row r="92" spans="1:6">
      <c r="A92">
        <v>135.58905580000001</v>
      </c>
      <c r="B92">
        <v>122.35857919999999</v>
      </c>
      <c r="C92">
        <v>179.3590926</v>
      </c>
      <c r="D92">
        <v>139.34594279999999</v>
      </c>
      <c r="E92">
        <v>171.65350319999999</v>
      </c>
      <c r="F92">
        <v>419.55599999999998</v>
      </c>
    </row>
    <row r="93" spans="1:6">
      <c r="A93">
        <v>97.053904459999998</v>
      </c>
      <c r="B93">
        <v>71.759819500000006</v>
      </c>
      <c r="C93">
        <v>121.0539414</v>
      </c>
      <c r="D93">
        <v>96.601950299999999</v>
      </c>
      <c r="E93">
        <v>142.90830579999999</v>
      </c>
      <c r="F93">
        <v>398.339</v>
      </c>
    </row>
    <row r="94" spans="1:6">
      <c r="A94">
        <v>98.920613880000005</v>
      </c>
      <c r="B94">
        <v>77.152668700000007</v>
      </c>
      <c r="C94">
        <v>129.32261199999999</v>
      </c>
      <c r="D94">
        <v>97.504697120000003</v>
      </c>
      <c r="E94">
        <v>145.95728460000001</v>
      </c>
      <c r="F94">
        <v>378.18400000000003</v>
      </c>
    </row>
    <row r="95" spans="1:6">
      <c r="A95">
        <v>116.08659950000001</v>
      </c>
      <c r="B95">
        <v>87.880524440000002</v>
      </c>
      <c r="C95">
        <v>137.51897940000001</v>
      </c>
      <c r="D95">
        <v>115.0512413</v>
      </c>
      <c r="E95">
        <v>152.20375540000001</v>
      </c>
      <c r="F95">
        <v>359.036</v>
      </c>
    </row>
    <row r="96" spans="1:6">
      <c r="A96">
        <v>109.1012212</v>
      </c>
      <c r="B96">
        <v>80.784633459999895</v>
      </c>
      <c r="C96">
        <v>140.23752379999999</v>
      </c>
      <c r="D96">
        <v>111.2589816</v>
      </c>
      <c r="E96">
        <v>149.46979440000001</v>
      </c>
      <c r="F96">
        <v>340.846</v>
      </c>
    </row>
    <row r="97" spans="1:6">
      <c r="A97">
        <v>108.31885250000001</v>
      </c>
      <c r="B97">
        <v>81.903461120000003</v>
      </c>
      <c r="C97">
        <v>129.0854458</v>
      </c>
      <c r="D97">
        <v>109.20553529999999</v>
      </c>
      <c r="E97">
        <v>149.79374419999999</v>
      </c>
      <c r="F97">
        <v>323.565</v>
      </c>
    </row>
    <row r="98" spans="1:6">
      <c r="A98">
        <v>111.84054260000001</v>
      </c>
      <c r="B98">
        <v>79.804802080000002</v>
      </c>
      <c r="C98">
        <v>142.39748800000001</v>
      </c>
      <c r="D98">
        <v>111.11731039999999</v>
      </c>
      <c r="E98">
        <v>173.14558479999999</v>
      </c>
      <c r="F98">
        <v>307.149</v>
      </c>
    </row>
    <row r="99" spans="1:6">
      <c r="A99">
        <v>117.9687904</v>
      </c>
      <c r="B99">
        <v>82.343932899999999</v>
      </c>
      <c r="C99">
        <v>131.766706</v>
      </c>
      <c r="D99">
        <v>116.110443</v>
      </c>
      <c r="E99">
        <v>171.159672</v>
      </c>
      <c r="F99">
        <v>291.553</v>
      </c>
    </row>
    <row r="100" spans="1:6">
      <c r="A100">
        <v>119.7350562</v>
      </c>
      <c r="B100">
        <v>87.297670139999894</v>
      </c>
      <c r="C100">
        <v>135.837582</v>
      </c>
      <c r="D100">
        <v>116.6273252</v>
      </c>
      <c r="E100">
        <v>171.03556140000001</v>
      </c>
      <c r="F100">
        <v>276.73700000000002</v>
      </c>
    </row>
    <row r="101" spans="1:6">
      <c r="A101">
        <v>125.34423959999999</v>
      </c>
      <c r="B101">
        <v>84.642295860000004</v>
      </c>
      <c r="C101">
        <v>143.0781964</v>
      </c>
      <c r="D101">
        <v>118.99719640000001</v>
      </c>
      <c r="E101">
        <v>189.770377</v>
      </c>
      <c r="F101">
        <v>262.66199999999998</v>
      </c>
    </row>
    <row r="102" spans="1:6">
      <c r="A102">
        <v>127.594235</v>
      </c>
      <c r="B102">
        <v>86.774111500000004</v>
      </c>
      <c r="C102">
        <v>147.14061839999999</v>
      </c>
      <c r="D102">
        <v>120.716313</v>
      </c>
      <c r="E102">
        <v>186.71762340000001</v>
      </c>
      <c r="F102">
        <v>249.29</v>
      </c>
    </row>
    <row r="103" spans="1:6">
      <c r="A103">
        <v>124.92276</v>
      </c>
      <c r="B103">
        <v>90.400693180000005</v>
      </c>
      <c r="C103">
        <v>155.735816</v>
      </c>
      <c r="D103">
        <v>118.7740228</v>
      </c>
      <c r="E103">
        <v>184.35961739999999</v>
      </c>
      <c r="F103">
        <v>236.58699999999999</v>
      </c>
    </row>
    <row r="104" spans="1:6">
      <c r="A104">
        <v>134.63333499999999</v>
      </c>
      <c r="B104">
        <v>97.343410140000003</v>
      </c>
      <c r="C104">
        <v>156.2643904</v>
      </c>
      <c r="D104">
        <v>140.58552159999999</v>
      </c>
      <c r="E104">
        <v>199.41759780000001</v>
      </c>
      <c r="F104">
        <v>224.51900000000001</v>
      </c>
    </row>
    <row r="105" spans="1:6">
      <c r="A105">
        <v>227.90807599999999</v>
      </c>
      <c r="B105">
        <v>174.24988260000001</v>
      </c>
      <c r="C105">
        <v>231.76954720000001</v>
      </c>
      <c r="D105">
        <v>239.29405940000001</v>
      </c>
      <c r="E105">
        <v>245.612844</v>
      </c>
      <c r="F105">
        <v>213.05500000000001</v>
      </c>
    </row>
    <row r="106" spans="1:6">
      <c r="A106">
        <v>227.2447324</v>
      </c>
      <c r="B106">
        <v>171.16943520000001</v>
      </c>
      <c r="C106">
        <v>253.29728299999999</v>
      </c>
      <c r="D106">
        <v>221.12146960000001</v>
      </c>
      <c r="E106">
        <v>243.6185748</v>
      </c>
      <c r="F106">
        <v>202.16399999999999</v>
      </c>
    </row>
    <row r="107" spans="1:6">
      <c r="A107">
        <v>460.28954800000002</v>
      </c>
      <c r="B107">
        <v>259.8631608</v>
      </c>
      <c r="C107">
        <v>327.83379739999998</v>
      </c>
      <c r="D107">
        <v>285.73761519999999</v>
      </c>
      <c r="E107">
        <v>330.27509140000001</v>
      </c>
      <c r="F107">
        <v>191.81700000000001</v>
      </c>
    </row>
    <row r="108" spans="1:6">
      <c r="A108">
        <v>346.99060859999997</v>
      </c>
      <c r="B108">
        <v>243.5585988</v>
      </c>
      <c r="C108">
        <v>309.09147639999998</v>
      </c>
      <c r="D108">
        <v>329.84817399999997</v>
      </c>
      <c r="E108">
        <v>288.37036440000003</v>
      </c>
      <c r="F108">
        <v>181.988</v>
      </c>
    </row>
    <row r="109" spans="1:6">
      <c r="A109">
        <v>559.14512560000003</v>
      </c>
      <c r="B109">
        <v>201.496218</v>
      </c>
      <c r="C109">
        <v>235.86426499999999</v>
      </c>
      <c r="D109">
        <v>248.79531800000001</v>
      </c>
      <c r="E109">
        <v>240.41943040000001</v>
      </c>
      <c r="F109">
        <v>172.65</v>
      </c>
    </row>
    <row r="110" spans="1:6">
      <c r="A110">
        <v>3759.4629169999998</v>
      </c>
      <c r="B110">
        <v>490.87885599999998</v>
      </c>
      <c r="C110">
        <v>492.11111959999999</v>
      </c>
      <c r="D110">
        <v>467.6308702</v>
      </c>
      <c r="E110">
        <v>379.000608</v>
      </c>
      <c r="F110">
        <v>163.779</v>
      </c>
    </row>
    <row r="111" spans="1:6">
      <c r="A111">
        <v>582.21479520000003</v>
      </c>
      <c r="B111">
        <v>225.94204619999999</v>
      </c>
      <c r="C111">
        <v>325.37636500000002</v>
      </c>
      <c r="D111">
        <v>322.93121020000001</v>
      </c>
      <c r="E111">
        <v>291.45012659999998</v>
      </c>
      <c r="F111">
        <v>155.352</v>
      </c>
    </row>
    <row r="112" spans="1:6">
      <c r="A112">
        <v>282.7846548</v>
      </c>
      <c r="B112">
        <v>184.07002320000001</v>
      </c>
      <c r="C112">
        <v>240.0815972</v>
      </c>
      <c r="D112">
        <v>201.0227898</v>
      </c>
      <c r="E112">
        <v>497.565518</v>
      </c>
      <c r="F112">
        <v>147.346</v>
      </c>
    </row>
    <row r="113" spans="1:6">
      <c r="A113">
        <v>310.2850024</v>
      </c>
      <c r="B113">
        <v>147.13384859999999</v>
      </c>
      <c r="C113">
        <v>205.13314320000001</v>
      </c>
      <c r="D113">
        <v>179.01769920000001</v>
      </c>
      <c r="E113">
        <v>284.46908059999998</v>
      </c>
      <c r="F113">
        <v>139.74</v>
      </c>
    </row>
    <row r="114" spans="1:6">
      <c r="A114">
        <v>220.4724334</v>
      </c>
      <c r="B114">
        <v>133.15152900000001</v>
      </c>
      <c r="C114">
        <v>193.86594579999999</v>
      </c>
      <c r="D114">
        <v>167.5912764</v>
      </c>
      <c r="E114">
        <v>256.39078860000001</v>
      </c>
      <c r="F114">
        <v>132.51499999999999</v>
      </c>
    </row>
    <row r="115" spans="1:6">
      <c r="A115">
        <v>188.0884992</v>
      </c>
      <c r="B115">
        <v>125.0842</v>
      </c>
      <c r="C115">
        <v>195.741195</v>
      </c>
      <c r="D115">
        <v>169.03363139999999</v>
      </c>
      <c r="E115">
        <v>268.73011000000002</v>
      </c>
      <c r="F115">
        <v>125.651</v>
      </c>
    </row>
    <row r="116" spans="1:6">
      <c r="A116">
        <v>232.443378</v>
      </c>
      <c r="B116">
        <v>141.95239659999999</v>
      </c>
      <c r="C116">
        <v>264.56626399999999</v>
      </c>
      <c r="D116">
        <v>183.0668038</v>
      </c>
      <c r="E116">
        <v>307.32813420000002</v>
      </c>
      <c r="F116">
        <v>119.13</v>
      </c>
    </row>
    <row r="117" spans="1:6">
      <c r="A117">
        <v>240.10290000000001</v>
      </c>
      <c r="B117">
        <v>133.89768939999999</v>
      </c>
      <c r="C117">
        <v>215.1214612</v>
      </c>
      <c r="D117">
        <v>173.73233859999999</v>
      </c>
      <c r="E117">
        <v>274.5290526</v>
      </c>
      <c r="F117">
        <v>112.935</v>
      </c>
    </row>
    <row r="118" spans="1:6">
      <c r="A118">
        <v>187.64538160000001</v>
      </c>
      <c r="B118">
        <v>136.59062080000001</v>
      </c>
      <c r="C118">
        <v>212.62845859999999</v>
      </c>
      <c r="D118">
        <v>181.43633639999999</v>
      </c>
      <c r="E118">
        <v>271.0884666</v>
      </c>
      <c r="F118">
        <v>107.05</v>
      </c>
    </row>
    <row r="119" spans="1:6">
      <c r="A119">
        <v>201.0524264</v>
      </c>
      <c r="B119">
        <v>137.19196479999999</v>
      </c>
      <c r="C119">
        <v>201.15547699999999</v>
      </c>
      <c r="D119">
        <v>168.25722519999999</v>
      </c>
      <c r="E119">
        <v>273.97366119999998</v>
      </c>
      <c r="F119">
        <v>101.459</v>
      </c>
    </row>
    <row r="120" spans="1:6">
      <c r="A120">
        <v>256.65873699999997</v>
      </c>
      <c r="B120">
        <v>149.8857256</v>
      </c>
      <c r="C120">
        <v>207.19450660000001</v>
      </c>
      <c r="D120">
        <v>188.45647500000001</v>
      </c>
      <c r="E120">
        <v>284.54945700000002</v>
      </c>
      <c r="F120">
        <v>96.147300000000001</v>
      </c>
    </row>
    <row r="121" spans="1:6">
      <c r="A121">
        <v>239.10230820000001</v>
      </c>
      <c r="B121">
        <v>153.05770580000001</v>
      </c>
      <c r="C121">
        <v>217.9291394</v>
      </c>
      <c r="D121">
        <v>186.3254072</v>
      </c>
      <c r="E121">
        <v>278.12918660000003</v>
      </c>
      <c r="F121">
        <v>91.101500000000001</v>
      </c>
    </row>
    <row r="122" spans="1:6">
      <c r="A122">
        <v>256.35956299999998</v>
      </c>
      <c r="B122">
        <v>142.04101919999999</v>
      </c>
      <c r="C122">
        <v>205.33750040000001</v>
      </c>
      <c r="D122">
        <v>194.06773620000001</v>
      </c>
      <c r="E122">
        <v>296.83315779999998</v>
      </c>
      <c r="F122">
        <v>86.308000000000007</v>
      </c>
    </row>
    <row r="123" spans="1:6">
      <c r="A123">
        <v>378.65510419999998</v>
      </c>
      <c r="B123">
        <v>151.98412999999999</v>
      </c>
      <c r="C123">
        <v>244.56824219999999</v>
      </c>
      <c r="D123">
        <v>206.32040280000001</v>
      </c>
      <c r="E123">
        <v>296.60056659999998</v>
      </c>
      <c r="F123">
        <v>81.754199999999997</v>
      </c>
    </row>
    <row r="124" spans="1:6">
      <c r="A124">
        <v>421.4145638</v>
      </c>
      <c r="B124">
        <v>161.9043216</v>
      </c>
      <c r="C124">
        <v>257.95434719999997</v>
      </c>
      <c r="D124">
        <v>210.98322880000001</v>
      </c>
      <c r="E124">
        <v>318.51722940000002</v>
      </c>
      <c r="F124">
        <v>77.427999999999997</v>
      </c>
    </row>
    <row r="125" spans="1:6">
      <c r="A125">
        <v>323.29063120000001</v>
      </c>
      <c r="B125">
        <v>191.9044552</v>
      </c>
      <c r="C125">
        <v>270.56459819999998</v>
      </c>
      <c r="D125">
        <v>222.7751926</v>
      </c>
      <c r="E125">
        <v>324.58664040000002</v>
      </c>
      <c r="F125">
        <v>73.318200000000004</v>
      </c>
    </row>
    <row r="126" spans="1:6">
      <c r="A126">
        <v>248.69630620000001</v>
      </c>
      <c r="B126">
        <v>161.9119312</v>
      </c>
      <c r="C126">
        <v>230.86094679999999</v>
      </c>
      <c r="D126">
        <v>237.80424400000001</v>
      </c>
      <c r="E126">
        <v>314.2162836</v>
      </c>
      <c r="F126">
        <v>69.413899999999998</v>
      </c>
    </row>
    <row r="127" spans="1:6">
      <c r="A127">
        <v>254.0667918</v>
      </c>
      <c r="B127">
        <v>156.0763796</v>
      </c>
      <c r="C127">
        <v>250.6376932</v>
      </c>
      <c r="D127">
        <v>243.70861020000001</v>
      </c>
      <c r="E127">
        <v>357.77375840000002</v>
      </c>
      <c r="F127">
        <v>65.704800000000006</v>
      </c>
    </row>
    <row r="128" spans="1:6">
      <c r="A128">
        <v>275.79087920000001</v>
      </c>
      <c r="B128">
        <v>165.84653420000001</v>
      </c>
      <c r="C128">
        <v>284.16503319999998</v>
      </c>
      <c r="D128">
        <v>228.71692239999999</v>
      </c>
      <c r="E128">
        <v>342.85184579999998</v>
      </c>
      <c r="F128">
        <v>62.181100000000001</v>
      </c>
    </row>
    <row r="129" spans="1:6">
      <c r="A129">
        <v>412.31452259999998</v>
      </c>
      <c r="B129">
        <v>254.2006184</v>
      </c>
      <c r="C129">
        <v>444.94737199999997</v>
      </c>
      <c r="D129">
        <v>310.01045240000002</v>
      </c>
      <c r="E129">
        <v>521.46261819999995</v>
      </c>
      <c r="F129">
        <v>58.833599999999997</v>
      </c>
    </row>
    <row r="130" spans="1:6">
      <c r="A130">
        <v>285.12505119999997</v>
      </c>
      <c r="B130">
        <v>169.75337680000001</v>
      </c>
      <c r="C130">
        <v>259.73685599999999</v>
      </c>
      <c r="D130">
        <v>236.4780944</v>
      </c>
      <c r="E130">
        <v>414.18172279999999</v>
      </c>
      <c r="F130">
        <v>55.653500000000001</v>
      </c>
    </row>
    <row r="131" spans="1:6">
      <c r="A131">
        <v>269.86797940000002</v>
      </c>
      <c r="B131">
        <v>178.15997920000001</v>
      </c>
      <c r="C131">
        <v>296.16884040000002</v>
      </c>
      <c r="D131">
        <v>229.1321116</v>
      </c>
      <c r="E131">
        <v>373.29286780000001</v>
      </c>
      <c r="F131">
        <v>52.6325</v>
      </c>
    </row>
    <row r="132" spans="1:6">
      <c r="A132">
        <v>273.5199326</v>
      </c>
      <c r="B132">
        <v>195.14819800000001</v>
      </c>
      <c r="C132">
        <v>322.90353379999999</v>
      </c>
      <c r="D132">
        <v>248.15013160000001</v>
      </c>
      <c r="E132">
        <v>379.03675040000002</v>
      </c>
      <c r="F132">
        <v>49.7624</v>
      </c>
    </row>
    <row r="133" spans="1:6">
      <c r="A133">
        <v>551.05759560000001</v>
      </c>
      <c r="B133">
        <v>320.14355060000003</v>
      </c>
      <c r="C133">
        <v>726.85536960000002</v>
      </c>
      <c r="D133">
        <v>1032.1732910000001</v>
      </c>
      <c r="E133">
        <v>621.06209260000003</v>
      </c>
      <c r="F133">
        <v>47.035899999999998</v>
      </c>
    </row>
    <row r="134" spans="1:6">
      <c r="A134">
        <v>1118.6072140000001</v>
      </c>
      <c r="B134">
        <v>1217.8827550000001</v>
      </c>
      <c r="C134">
        <v>982.45198800000003</v>
      </c>
      <c r="D134">
        <v>462.58767879999999</v>
      </c>
      <c r="E134">
        <v>1205.444191</v>
      </c>
      <c r="F134">
        <v>44.445700000000002</v>
      </c>
    </row>
    <row r="135" spans="1:6">
      <c r="A135">
        <v>428.33065779999998</v>
      </c>
      <c r="B135">
        <v>511.74096980000002</v>
      </c>
      <c r="C135">
        <v>423.42829219999999</v>
      </c>
      <c r="D135">
        <v>362.50822599999998</v>
      </c>
      <c r="E135">
        <v>428.2588672</v>
      </c>
      <c r="F135">
        <v>41.984999999999999</v>
      </c>
    </row>
    <row r="136" spans="1:6">
      <c r="A136">
        <v>541.53484479999997</v>
      </c>
      <c r="B136">
        <v>207.81163960000001</v>
      </c>
      <c r="C136">
        <v>346.95378979999998</v>
      </c>
      <c r="D136">
        <v>338.59745900000001</v>
      </c>
      <c r="E136">
        <v>439.60057180000001</v>
      </c>
      <c r="F136">
        <v>39.647300000000001</v>
      </c>
    </row>
    <row r="137" spans="1:6">
      <c r="A137">
        <v>328.11716840000003</v>
      </c>
      <c r="B137">
        <v>224.33355760000001</v>
      </c>
      <c r="C137">
        <v>330.4301802</v>
      </c>
      <c r="D137">
        <v>267.68820799999997</v>
      </c>
      <c r="E137">
        <v>479.87267459999998</v>
      </c>
      <c r="F137">
        <v>37.426499999999997</v>
      </c>
    </row>
    <row r="138" spans="1:6">
      <c r="A138">
        <v>351.49376960000001</v>
      </c>
      <c r="B138">
        <v>237.12179420000001</v>
      </c>
      <c r="C138">
        <v>337.85533040000001</v>
      </c>
      <c r="D138">
        <v>291.16377219999998</v>
      </c>
      <c r="E138">
        <v>421.38192520000001</v>
      </c>
      <c r="F138">
        <v>35.316800000000001</v>
      </c>
    </row>
    <row r="139" spans="1:6">
      <c r="A139">
        <v>334.46057380000002</v>
      </c>
      <c r="B139">
        <v>230.3288182</v>
      </c>
      <c r="C139">
        <v>350.74461280000003</v>
      </c>
      <c r="D139">
        <v>344.68472700000001</v>
      </c>
      <c r="E139">
        <v>422.66399200000001</v>
      </c>
      <c r="F139">
        <v>33.3125</v>
      </c>
    </row>
    <row r="140" spans="1:6">
      <c r="A140">
        <v>417.18124740000002</v>
      </c>
      <c r="B140">
        <v>233.45432959999999</v>
      </c>
      <c r="C140">
        <v>312.2947312</v>
      </c>
      <c r="D140">
        <v>291.01979039999998</v>
      </c>
      <c r="E140">
        <v>476.02592040000002</v>
      </c>
      <c r="F140">
        <v>31.4085</v>
      </c>
    </row>
    <row r="141" spans="1:6">
      <c r="A141">
        <v>369.81986999999998</v>
      </c>
      <c r="B141">
        <v>175.061611</v>
      </c>
      <c r="C141">
        <v>361.84805</v>
      </c>
      <c r="D141">
        <v>326.85600340000002</v>
      </c>
      <c r="E141">
        <v>490.81119480000001</v>
      </c>
      <c r="F141">
        <v>29.599599999999999</v>
      </c>
    </row>
    <row r="142" spans="1:6">
      <c r="A142">
        <v>326.04163740000001</v>
      </c>
      <c r="B142">
        <v>284.73964560000002</v>
      </c>
      <c r="C142">
        <v>340.02689320000002</v>
      </c>
      <c r="D142">
        <v>352.72357299999999</v>
      </c>
      <c r="E142">
        <v>603.3887982</v>
      </c>
      <c r="F142">
        <v>27.8812</v>
      </c>
    </row>
    <row r="143" spans="1:6">
      <c r="A143">
        <v>372.21837060000001</v>
      </c>
      <c r="B143">
        <v>226.7226636</v>
      </c>
      <c r="C143">
        <v>330.00286240000003</v>
      </c>
      <c r="D143">
        <v>356.88488799999999</v>
      </c>
      <c r="E143">
        <v>498.65547040000001</v>
      </c>
      <c r="F143">
        <v>26.248699999999999</v>
      </c>
    </row>
    <row r="144" spans="1:6">
      <c r="A144">
        <v>382.286</v>
      </c>
      <c r="B144">
        <v>459.36700000000002</v>
      </c>
      <c r="C144">
        <v>459.76400000000001</v>
      </c>
      <c r="D144">
        <v>503.92599999999999</v>
      </c>
      <c r="E144">
        <v>676.39700000000005</v>
      </c>
      <c r="F144">
        <v>24.697900000000001</v>
      </c>
    </row>
    <row r="145" spans="1:6">
      <c r="A145" s="3">
        <v>493.14699999999999</v>
      </c>
      <c r="B145" s="3">
        <v>349.83499999999998</v>
      </c>
      <c r="C145" s="3">
        <v>405.67200000000003</v>
      </c>
      <c r="D145" s="3">
        <v>426.71800000000002</v>
      </c>
      <c r="E145" s="3">
        <v>516.596</v>
      </c>
      <c r="F145" s="3">
        <v>23.224599999999999</v>
      </c>
    </row>
    <row r="146" spans="1:6">
      <c r="A146" s="3">
        <v>500.40899999999999</v>
      </c>
      <c r="B146" s="3">
        <v>417.298</v>
      </c>
      <c r="C146" s="3">
        <v>357.255</v>
      </c>
      <c r="D146" s="3">
        <v>511.18400000000003</v>
      </c>
      <c r="E146" s="3">
        <v>655.09699999999998</v>
      </c>
      <c r="F146" s="3">
        <v>21.8249</v>
      </c>
    </row>
    <row r="147" spans="1:6">
      <c r="A147" s="3">
        <v>519.85599999999999</v>
      </c>
      <c r="B147" s="3">
        <v>496.38600000000002</v>
      </c>
      <c r="C147" s="3">
        <v>392.14</v>
      </c>
      <c r="D147" s="3">
        <v>495.30500000000001</v>
      </c>
      <c r="E147" s="3">
        <v>756.69100000000003</v>
      </c>
      <c r="F147" s="3">
        <v>20.4953</v>
      </c>
    </row>
    <row r="148" spans="1:6">
      <c r="A148" s="3">
        <v>590.06700000000001</v>
      </c>
      <c r="B148" s="3">
        <v>569.15499999999997</v>
      </c>
      <c r="C148" s="3">
        <v>519.35299999999995</v>
      </c>
      <c r="D148" s="3">
        <v>687.84699999999998</v>
      </c>
      <c r="E148" s="3">
        <v>685.41099999999904</v>
      </c>
      <c r="F148" s="3">
        <v>19.232099999999999</v>
      </c>
    </row>
    <row r="149" spans="1:6">
      <c r="A149" s="3">
        <v>658.16800000000001</v>
      </c>
      <c r="B149" s="3">
        <v>635.98800000000006</v>
      </c>
      <c r="C149" s="3">
        <v>632.66</v>
      </c>
      <c r="D149" s="3">
        <v>618.68799999999999</v>
      </c>
      <c r="E149" s="3">
        <v>698.60500000000002</v>
      </c>
      <c r="F149" s="3">
        <v>18.0321</v>
      </c>
    </row>
    <row r="150" spans="1:6">
      <c r="A150" s="3">
        <v>722.28599999999904</v>
      </c>
      <c r="B150" s="3">
        <v>652.71699999999998</v>
      </c>
      <c r="C150" s="3">
        <v>515.26499999999999</v>
      </c>
      <c r="D150" s="3">
        <v>692.149</v>
      </c>
      <c r="E150" s="3">
        <v>690.07899999999995</v>
      </c>
      <c r="F150" s="3">
        <v>16.891999999999999</v>
      </c>
    </row>
    <row r="151" spans="1:6">
      <c r="A151" s="3">
        <v>577.93700000000001</v>
      </c>
      <c r="B151" s="3">
        <v>406.49700000000001</v>
      </c>
      <c r="C151" s="3">
        <v>564.90499999999997</v>
      </c>
      <c r="D151" s="3">
        <v>583.58299999999997</v>
      </c>
      <c r="E151" s="3">
        <v>772.42</v>
      </c>
      <c r="F151" s="3">
        <v>15.808999999999999</v>
      </c>
    </row>
    <row r="152" spans="1:6">
      <c r="A152" s="3">
        <v>699.255</v>
      </c>
      <c r="B152" s="3">
        <v>448.13600000000002</v>
      </c>
      <c r="C152" s="3">
        <v>479.42399999999998</v>
      </c>
      <c r="D152" s="3">
        <v>633.36900000000003</v>
      </c>
      <c r="E152" s="3">
        <v>609.65899999999999</v>
      </c>
      <c r="F152" s="3">
        <v>14.780099999999999</v>
      </c>
    </row>
    <row r="153" spans="1:6">
      <c r="A153" s="3">
        <v>846.03499999999997</v>
      </c>
      <c r="B153" s="3">
        <v>495.03300000000002</v>
      </c>
      <c r="C153" s="3">
        <v>621.51</v>
      </c>
      <c r="D153" s="3">
        <v>777.33299999999997</v>
      </c>
      <c r="E153" s="3">
        <v>829.55200000000002</v>
      </c>
      <c r="F153" s="3">
        <v>13.8027</v>
      </c>
    </row>
    <row r="154" spans="1:6">
      <c r="A154" s="3">
        <v>933.87599999999998</v>
      </c>
      <c r="B154" s="3">
        <v>560.18700000000001</v>
      </c>
      <c r="C154" s="3">
        <v>557.29399999999998</v>
      </c>
      <c r="D154" s="3">
        <v>775.346</v>
      </c>
      <c r="E154" s="3">
        <v>843.57100000000003</v>
      </c>
      <c r="F154" s="3">
        <v>12.8742</v>
      </c>
    </row>
    <row r="155" spans="1:6">
      <c r="A155" s="3">
        <v>1305.01</v>
      </c>
      <c r="B155" s="3">
        <v>1115.68</v>
      </c>
      <c r="C155" s="3">
        <v>1530.91</v>
      </c>
      <c r="D155" s="3">
        <v>1210.5899999999999</v>
      </c>
      <c r="E155" s="3">
        <v>968.01099999999997</v>
      </c>
      <c r="F155" s="3">
        <v>11.992000000000001</v>
      </c>
    </row>
    <row r="156" spans="1:6">
      <c r="A156" s="3">
        <v>554.923</v>
      </c>
      <c r="B156" s="3">
        <v>524.23699999999997</v>
      </c>
      <c r="C156" s="3">
        <v>552.24400000000003</v>
      </c>
      <c r="D156" s="3">
        <v>969.46799999999996</v>
      </c>
      <c r="E156" s="3">
        <v>864.38</v>
      </c>
      <c r="F156" s="3">
        <v>11.154</v>
      </c>
    </row>
    <row r="157" spans="1:6">
      <c r="A157" s="3">
        <v>1662.31</v>
      </c>
      <c r="B157" s="3">
        <v>1060.74</v>
      </c>
      <c r="C157" s="3">
        <v>1089.6099999999999</v>
      </c>
      <c r="D157" s="3">
        <v>1564.84</v>
      </c>
      <c r="E157" s="3">
        <v>1135.1199999999999</v>
      </c>
      <c r="F157" s="3">
        <v>10.357900000000001</v>
      </c>
    </row>
    <row r="158" spans="1:6">
      <c r="A158" s="3">
        <v>850.32500000000005</v>
      </c>
      <c r="B158" s="3">
        <v>379.06299999999999</v>
      </c>
      <c r="C158" s="3">
        <v>610.01900000000001</v>
      </c>
      <c r="D158" s="3">
        <v>726.51700000000005</v>
      </c>
      <c r="E158" s="3">
        <v>873.63199999999904</v>
      </c>
      <c r="F158" s="3">
        <v>9.6015800000000002</v>
      </c>
    </row>
    <row r="159" spans="1:6">
      <c r="A159" s="3">
        <v>1183.23</v>
      </c>
      <c r="B159" s="3">
        <v>1280.68</v>
      </c>
      <c r="C159" s="3">
        <v>1183.07</v>
      </c>
      <c r="D159" s="3">
        <v>1124.55</v>
      </c>
      <c r="E159" s="3">
        <v>1104.19</v>
      </c>
      <c r="F159" s="3">
        <v>8.8830899999999904</v>
      </c>
    </row>
    <row r="160" spans="1:6">
      <c r="A160" s="3">
        <v>637.19399999999996</v>
      </c>
      <c r="B160" s="3">
        <v>510.97899999999998</v>
      </c>
      <c r="C160" s="3">
        <v>555.42200000000003</v>
      </c>
      <c r="D160" s="3">
        <v>587.38499999999999</v>
      </c>
      <c r="E160" s="3">
        <v>939.15899999999999</v>
      </c>
      <c r="F160" s="3">
        <v>8.2005099999999995</v>
      </c>
    </row>
    <row r="161" spans="1:6">
      <c r="A161" s="3">
        <v>635.61900000000003</v>
      </c>
      <c r="B161" s="3">
        <v>534.39800000000002</v>
      </c>
      <c r="C161" s="3">
        <v>470.32299999999998</v>
      </c>
      <c r="D161" s="3">
        <v>773.13300000000004</v>
      </c>
      <c r="E161" s="3">
        <v>1108.8399999999999</v>
      </c>
      <c r="F161" s="3">
        <v>7.5520699999999996</v>
      </c>
    </row>
    <row r="162" spans="1:6">
      <c r="A162" s="3">
        <v>1068.4100000000001</v>
      </c>
      <c r="B162" s="3">
        <v>958.22799999999995</v>
      </c>
      <c r="C162" s="3">
        <v>713.19899999999996</v>
      </c>
      <c r="D162" s="3">
        <v>1261.1500000000001</v>
      </c>
      <c r="E162" s="3">
        <v>1301.28</v>
      </c>
      <c r="F162" s="3">
        <v>6.9360499999999998</v>
      </c>
    </row>
    <row r="163" spans="1:6">
      <c r="A163" s="3">
        <v>1123.79</v>
      </c>
      <c r="B163" s="3">
        <v>921.04600000000005</v>
      </c>
      <c r="C163" s="3">
        <v>846.09100000000001</v>
      </c>
      <c r="D163" s="3">
        <v>971.84400000000005</v>
      </c>
      <c r="E163" s="3">
        <v>1152.97</v>
      </c>
      <c r="F163" s="3">
        <v>6.3508300000000002</v>
      </c>
    </row>
    <row r="164" spans="1:6">
      <c r="A164" s="3">
        <v>1419.97</v>
      </c>
      <c r="B164" s="3">
        <v>977.93499999999904</v>
      </c>
      <c r="C164" s="3">
        <v>1010</v>
      </c>
      <c r="D164" s="3">
        <v>1030.56</v>
      </c>
      <c r="E164" s="3">
        <v>1173.47</v>
      </c>
      <c r="F164" s="3">
        <v>5.7948700000000004</v>
      </c>
    </row>
    <row r="165" spans="1:6">
      <c r="A165" s="3">
        <v>1182.53</v>
      </c>
      <c r="B165" s="3">
        <v>1191.5899999999999</v>
      </c>
      <c r="C165" s="3">
        <v>724.15899999999999</v>
      </c>
      <c r="D165" s="3">
        <v>1259.08</v>
      </c>
      <c r="E165" s="3">
        <v>1247.5999999999999</v>
      </c>
      <c r="F165" s="3">
        <v>5.2667000000000002</v>
      </c>
    </row>
    <row r="166" spans="1:6">
      <c r="A166" s="3">
        <v>1410.43</v>
      </c>
      <c r="B166" s="3">
        <v>1704.47</v>
      </c>
      <c r="C166" s="3">
        <v>1057.4000000000001</v>
      </c>
      <c r="D166" s="3">
        <v>1404.75</v>
      </c>
      <c r="E166" s="3">
        <v>1166.81</v>
      </c>
      <c r="F166" s="3">
        <v>4.7649499999999998</v>
      </c>
    </row>
    <row r="167" spans="1:6">
      <c r="A167" s="3">
        <v>1129.18</v>
      </c>
      <c r="B167" s="3">
        <v>727.66700000000003</v>
      </c>
      <c r="C167" s="3">
        <v>708.82299999999998</v>
      </c>
      <c r="D167" s="3">
        <v>963.74099999999999</v>
      </c>
      <c r="E167" s="3">
        <v>1169.8</v>
      </c>
      <c r="F167" s="3">
        <v>4.2882800000000003</v>
      </c>
    </row>
    <row r="168" spans="1:6">
      <c r="A168" s="3">
        <v>1508.55</v>
      </c>
      <c r="B168" s="3">
        <v>631.11099999999999</v>
      </c>
      <c r="C168" s="3">
        <v>834.29899999999998</v>
      </c>
      <c r="D168" s="3">
        <v>1024.47</v>
      </c>
      <c r="E168" s="3">
        <v>1661.18</v>
      </c>
      <c r="F168" s="3">
        <v>3.8354499999999998</v>
      </c>
    </row>
    <row r="169" spans="1:6">
      <c r="A169" s="3">
        <v>1772.98</v>
      </c>
      <c r="B169" s="3">
        <v>1050.32</v>
      </c>
      <c r="C169" s="3">
        <v>1147.1400000000001</v>
      </c>
      <c r="D169" s="3">
        <v>1312.04</v>
      </c>
      <c r="E169" s="3">
        <v>1467.85</v>
      </c>
      <c r="F169" s="3">
        <v>3.4052600000000002</v>
      </c>
    </row>
    <row r="170" spans="1:6">
      <c r="A170" s="3">
        <v>2595.5700000000002</v>
      </c>
      <c r="B170" s="3">
        <v>1684.75</v>
      </c>
      <c r="C170" s="3">
        <v>1123.1199999999999</v>
      </c>
      <c r="D170" s="3">
        <v>1540.29</v>
      </c>
      <c r="E170" s="3">
        <v>2312.21</v>
      </c>
      <c r="F170" s="3">
        <v>2.9965799999999998</v>
      </c>
    </row>
    <row r="171" spans="1:6">
      <c r="A171" s="3">
        <v>1702.2</v>
      </c>
      <c r="B171" s="3">
        <v>756.45799999999997</v>
      </c>
      <c r="C171" s="3">
        <v>1316.72</v>
      </c>
      <c r="D171" s="3">
        <v>1278.26</v>
      </c>
      <c r="E171" s="3">
        <v>2328.9699999999998</v>
      </c>
      <c r="F171" s="3">
        <v>2.60833</v>
      </c>
    </row>
    <row r="172" spans="1:6">
      <c r="A172" s="3">
        <v>1591.96</v>
      </c>
      <c r="B172" s="3">
        <v>1226.2</v>
      </c>
      <c r="C172" s="3">
        <v>1060.46</v>
      </c>
      <c r="D172" s="3">
        <v>1400.57</v>
      </c>
      <c r="E172" s="3">
        <v>3372.83</v>
      </c>
      <c r="F172" s="3">
        <v>2.2395</v>
      </c>
    </row>
    <row r="173" spans="1:6">
      <c r="A173" s="3">
        <v>2024.8</v>
      </c>
      <c r="B173" s="3">
        <v>1415.48</v>
      </c>
      <c r="C173" s="3">
        <v>2121.39</v>
      </c>
      <c r="D173" s="3">
        <v>1630.49</v>
      </c>
      <c r="E173" s="3">
        <v>3163.39</v>
      </c>
      <c r="F173" s="3">
        <v>1.8891</v>
      </c>
    </row>
    <row r="174" spans="1:6">
      <c r="A174" s="3">
        <v>2667.04</v>
      </c>
      <c r="B174" s="3">
        <v>2087</v>
      </c>
      <c r="C174" s="3">
        <v>2914.62</v>
      </c>
      <c r="D174" s="3">
        <v>2552.09</v>
      </c>
      <c r="E174" s="3">
        <v>2564.9299999999998</v>
      </c>
      <c r="F174" s="3">
        <v>1.55623</v>
      </c>
    </row>
    <row r="175" spans="1:6">
      <c r="A175" s="3">
        <v>4045.04</v>
      </c>
      <c r="B175" s="3">
        <v>1896.12</v>
      </c>
      <c r="C175" s="3">
        <v>1674.23</v>
      </c>
      <c r="D175" s="3">
        <v>2440.98</v>
      </c>
      <c r="E175" s="3">
        <v>4621.1400000000003</v>
      </c>
      <c r="F175" s="3">
        <v>1.24</v>
      </c>
    </row>
    <row r="176" spans="1:6">
      <c r="A176" s="3">
        <v>5637.63</v>
      </c>
      <c r="B176" s="3">
        <v>2676.85</v>
      </c>
      <c r="C176" s="3">
        <v>4459.68</v>
      </c>
      <c r="D176" s="3">
        <v>5102.04</v>
      </c>
      <c r="E176" s="3">
        <v>7870.12</v>
      </c>
      <c r="F176" s="3">
        <v>0.93957999999999997</v>
      </c>
    </row>
    <row r="177" spans="1:6">
      <c r="A177" s="3">
        <v>8450.33</v>
      </c>
      <c r="B177" s="3">
        <v>3751.36</v>
      </c>
      <c r="C177" s="3">
        <v>7214.06</v>
      </c>
      <c r="D177" s="3">
        <v>4125.2</v>
      </c>
      <c r="E177" s="3">
        <v>9212.27</v>
      </c>
      <c r="F177" s="3">
        <v>0.65418299999999996</v>
      </c>
    </row>
    <row r="178" spans="1:6">
      <c r="A178" s="3">
        <v>22744.6</v>
      </c>
      <c r="B178" s="3">
        <v>13973</v>
      </c>
      <c r="C178" s="3">
        <v>12999.7</v>
      </c>
      <c r="D178" s="3">
        <v>8459.66</v>
      </c>
      <c r="E178" s="3">
        <v>21602.5</v>
      </c>
      <c r="F178" s="3">
        <v>0.38305499999999998</v>
      </c>
    </row>
    <row r="179" spans="1:6">
      <c r="A179" s="3">
        <v>90052.3</v>
      </c>
      <c r="B179" s="3">
        <v>44265.9</v>
      </c>
      <c r="C179" s="3">
        <v>55444.800000000003</v>
      </c>
      <c r="D179" s="3">
        <v>38638.300000000003</v>
      </c>
      <c r="E179" s="3">
        <v>61511.9</v>
      </c>
      <c r="F179" s="3">
        <v>0.12548300000000001</v>
      </c>
    </row>
  </sheetData>
  <sortState ref="A1:F179">
    <sortCondition descending="1" ref="F1"/>
  </sortState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4" max="4" width="13.140625" bestFit="1" customWidth="1"/>
    <col min="11" max="11" width="12.85546875" bestFit="1" customWidth="1"/>
    <col min="18" max="18" width="12.85546875" bestFit="1" customWidth="1"/>
    <col min="20" max="21" width="13.7109375" bestFit="1" customWidth="1"/>
  </cols>
  <sheetData>
    <row r="1" spans="1:23" ht="17.25">
      <c r="A1" s="7" t="s">
        <v>44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-4.022475</v>
      </c>
      <c r="C3">
        <v>-28.356649999999998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5.7601000000000004</v>
      </c>
      <c r="C4">
        <v>4.3223900000000003E-2</v>
      </c>
      <c r="D4" s="4"/>
      <c r="E4" s="1"/>
      <c r="F4" s="2"/>
      <c r="G4">
        <f>LOG10(H4)</f>
        <v>1.3659482428254754</v>
      </c>
      <c r="H4">
        <v>23.224599999999999</v>
      </c>
      <c r="I4">
        <v>2.5110838372080302</v>
      </c>
      <c r="J4">
        <v>2.74407933397727</v>
      </c>
      <c r="K4">
        <f>10^J4*1.38*10^-23*310*4*PI()*H4</f>
        <v>6.9259319649859373E-16</v>
      </c>
      <c r="L4" s="3">
        <v>516.596</v>
      </c>
      <c r="M4">
        <f>L4*1.38*10^-23*310*4*PI()*H4</f>
        <v>6.4498546268951543E-16</v>
      </c>
      <c r="N4">
        <f>10^I4</f>
        <v>324.40223466053141</v>
      </c>
      <c r="O4">
        <f>10^J4</f>
        <v>554.72703748459799</v>
      </c>
      <c r="P4">
        <f>N4^2+O4^2</f>
        <v>412958.89596918505</v>
      </c>
      <c r="Q4">
        <f>O4/2/PI()/H4/P4*(M4-K4)/2/PI()</f>
        <v>-6.97496507382393E-23</v>
      </c>
      <c r="T4">
        <f>(M4-K4)/(2*PI()*H4)^2</f>
        <v>-2.2357399469212407E-21</v>
      </c>
      <c r="W4" s="11">
        <v>1.4355363774452501</v>
      </c>
    </row>
    <row r="5" spans="1:23">
      <c r="A5">
        <v>12000</v>
      </c>
      <c r="B5">
        <v>14.58915</v>
      </c>
      <c r="C5">
        <v>19.352350000000001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2.5263149489916898</v>
      </c>
      <c r="J5">
        <v>2.7543958158986599</v>
      </c>
      <c r="K5">
        <f t="shared" ref="K5:K38" si="1">10^J5*1.38*10^-23*310*4*PI()*H5</f>
        <v>6.6649780370996993E-16</v>
      </c>
      <c r="L5" s="3">
        <v>655.09699999999998</v>
      </c>
      <c r="M5">
        <f t="shared" ref="M5:M38" si="2">L5*1.38*10^-23*310*4*PI()*H5</f>
        <v>7.6861440108884782E-16</v>
      </c>
      <c r="N5">
        <f t="shared" ref="N5:O38" si="3">10^I5</f>
        <v>335.98117840965375</v>
      </c>
      <c r="O5">
        <f t="shared" si="3"/>
        <v>568.06210122846642</v>
      </c>
      <c r="P5">
        <f t="shared" ref="P5:P38" si="4">N5^2+O5^2</f>
        <v>435577.90309764002</v>
      </c>
      <c r="Q5">
        <f t="shared" ref="Q5:Q38" si="5">O5/2/PI()/H5/P5*(M5-K5)/2/PI()</f>
        <v>1.5456612247499836E-22</v>
      </c>
      <c r="T5">
        <f t="shared" ref="T5:T38" si="6">(M5-K5)/(2*PI()*H5)^2</f>
        <v>5.4304031630225155E-21</v>
      </c>
      <c r="W5" s="11">
        <v>1.36375955363524</v>
      </c>
    </row>
    <row r="6" spans="1:23">
      <c r="A6">
        <v>4800</v>
      </c>
      <c r="B6">
        <v>27.5274</v>
      </c>
      <c r="C6">
        <v>29.272849999999998</v>
      </c>
      <c r="D6" s="4"/>
      <c r="E6" s="1"/>
      <c r="F6" s="2"/>
      <c r="G6">
        <f t="shared" si="0"/>
        <v>1.3116542796855051</v>
      </c>
      <c r="H6">
        <v>20.4953</v>
      </c>
      <c r="I6">
        <v>2.5417195226674001</v>
      </c>
      <c r="J6">
        <v>2.7648299167132802</v>
      </c>
      <c r="K6">
        <f t="shared" si="1"/>
        <v>6.4111337996573806E-16</v>
      </c>
      <c r="L6" s="3">
        <v>756.69100000000003</v>
      </c>
      <c r="M6">
        <f t="shared" si="2"/>
        <v>8.3372628253753491E-16</v>
      </c>
      <c r="N6">
        <f t="shared" si="3"/>
        <v>348.11242344023094</v>
      </c>
      <c r="O6">
        <f t="shared" si="3"/>
        <v>581.8752925997793</v>
      </c>
      <c r="P6">
        <f t="shared" si="4"/>
        <v>459761.11549150944</v>
      </c>
      <c r="Q6">
        <f t="shared" si="5"/>
        <v>3.0127912291473512E-22</v>
      </c>
      <c r="T6">
        <f t="shared" si="6"/>
        <v>1.1614942917944996E-20</v>
      </c>
      <c r="W6" s="11">
        <v>1.2955715712626199</v>
      </c>
    </row>
    <row r="7" spans="1:23">
      <c r="A7">
        <v>1200</v>
      </c>
      <c r="B7">
        <v>62.98865</v>
      </c>
      <c r="C7">
        <v>68.910049999999998</v>
      </c>
      <c r="D7" s="4"/>
      <c r="E7" s="1"/>
      <c r="F7" s="2"/>
      <c r="G7">
        <f t="shared" si="0"/>
        <v>1.2840267085035566</v>
      </c>
      <c r="H7">
        <v>19.232099999999999</v>
      </c>
      <c r="I7">
        <v>2.5573153218184799</v>
      </c>
      <c r="J7">
        <v>2.7753937598099001</v>
      </c>
      <c r="K7">
        <f t="shared" si="1"/>
        <v>6.1641203947895611E-16</v>
      </c>
      <c r="L7" s="3">
        <v>685.41099999999904</v>
      </c>
      <c r="M7">
        <f t="shared" si="2"/>
        <v>7.0864450328911442E-16</v>
      </c>
      <c r="N7">
        <f t="shared" si="3"/>
        <v>360.84053812688995</v>
      </c>
      <c r="O7">
        <f t="shared" si="3"/>
        <v>596.20245472917964</v>
      </c>
      <c r="P7">
        <f t="shared" si="4"/>
        <v>485663.26098080305</v>
      </c>
      <c r="Q7">
        <f t="shared" si="5"/>
        <v>1.4912685987005978E-22</v>
      </c>
      <c r="T7">
        <f t="shared" si="6"/>
        <v>6.3164150026787546E-21</v>
      </c>
      <c r="W7" s="11">
        <v>1.2307929882431701</v>
      </c>
    </row>
    <row r="8" spans="1:23">
      <c r="A8">
        <v>340</v>
      </c>
      <c r="B8">
        <v>120.97</v>
      </c>
      <c r="C8">
        <v>158.4315</v>
      </c>
      <c r="D8" s="4"/>
      <c r="E8" s="1"/>
      <c r="F8" s="2"/>
      <c r="G8">
        <f t="shared" si="0"/>
        <v>1.2560463071607584</v>
      </c>
      <c r="H8">
        <v>18.0321</v>
      </c>
      <c r="I8">
        <v>2.5731178284795302</v>
      </c>
      <c r="J8">
        <v>2.7860979303184998</v>
      </c>
      <c r="K8">
        <f t="shared" si="1"/>
        <v>5.9237249029675265E-16</v>
      </c>
      <c r="L8" s="3">
        <v>698.60500000000002</v>
      </c>
      <c r="M8">
        <f t="shared" si="2"/>
        <v>6.7721823106910849E-16</v>
      </c>
      <c r="N8">
        <f t="shared" si="3"/>
        <v>374.21210202358469</v>
      </c>
      <c r="O8">
        <f t="shared" si="3"/>
        <v>611.07980352279105</v>
      </c>
      <c r="P8">
        <f t="shared" si="4"/>
        <v>513453.2235743627</v>
      </c>
      <c r="Q8">
        <f t="shared" si="5"/>
        <v>1.4184729144146065E-22</v>
      </c>
      <c r="T8">
        <f t="shared" si="6"/>
        <v>6.6096383081795414E-21</v>
      </c>
      <c r="W8" s="11">
        <v>1.16925333459751</v>
      </c>
    </row>
    <row r="9" spans="1:23">
      <c r="A9">
        <v>94</v>
      </c>
      <c r="B9">
        <v>223.727</v>
      </c>
      <c r="C9">
        <v>242.81399999999999</v>
      </c>
      <c r="D9" s="4"/>
      <c r="F9" s="2"/>
      <c r="G9">
        <f t="shared" si="0"/>
        <v>1.22768107275287</v>
      </c>
      <c r="H9">
        <v>16.891999999999999</v>
      </c>
      <c r="I9">
        <v>2.5891476701331202</v>
      </c>
      <c r="J9">
        <v>2.7969565070161901</v>
      </c>
      <c r="K9">
        <f t="shared" si="1"/>
        <v>5.6896850126000436E-16</v>
      </c>
      <c r="L9" s="3">
        <v>690.07899999999995</v>
      </c>
      <c r="M9">
        <f t="shared" si="2"/>
        <v>6.26657913669832E-16</v>
      </c>
      <c r="N9">
        <f t="shared" si="3"/>
        <v>388.28236850154161</v>
      </c>
      <c r="O9">
        <f t="shared" si="3"/>
        <v>626.55111475679792</v>
      </c>
      <c r="P9">
        <f t="shared" si="4"/>
        <v>543329.49709215306</v>
      </c>
      <c r="Q9">
        <f t="shared" si="5"/>
        <v>9.9758182878189064E-23</v>
      </c>
      <c r="T9">
        <f t="shared" si="6"/>
        <v>5.1212294385006244E-21</v>
      </c>
      <c r="W9" s="11">
        <v>1.1107906638458001</v>
      </c>
    </row>
    <row r="10" spans="1:23">
      <c r="A10">
        <v>24</v>
      </c>
      <c r="B10">
        <v>343.53500000000003</v>
      </c>
      <c r="C10">
        <v>551.92999999999904</v>
      </c>
      <c r="D10" s="4">
        <f>LOG10(A10)</f>
        <v>1.3802112417116059</v>
      </c>
      <c r="E10" s="4">
        <f t="shared" ref="E10:F15" si="7">LOG10(B10)</f>
        <v>2.5359709903985452</v>
      </c>
      <c r="F10" s="4">
        <f t="shared" si="7"/>
        <v>2.7418840006613152</v>
      </c>
      <c r="G10">
        <f t="shared" si="0"/>
        <v>1.1989043994567323</v>
      </c>
      <c r="H10">
        <v>15.808999999999999</v>
      </c>
      <c r="I10">
        <v>2.6054226584507001</v>
      </c>
      <c r="J10">
        <v>2.8079816709014702</v>
      </c>
      <c r="K10">
        <f t="shared" si="1"/>
        <v>5.4618115890474426E-16</v>
      </c>
      <c r="L10" s="3">
        <v>772.42</v>
      </c>
      <c r="M10">
        <f t="shared" si="2"/>
        <v>6.5646043167728912E-16</v>
      </c>
      <c r="N10">
        <f t="shared" si="3"/>
        <v>403.10915215658815</v>
      </c>
      <c r="O10">
        <f t="shared" si="3"/>
        <v>642.66059369835125</v>
      </c>
      <c r="P10">
        <f t="shared" si="4"/>
        <v>575509.6272451207</v>
      </c>
      <c r="Q10">
        <f t="shared" si="5"/>
        <v>1.9731442455600325E-22</v>
      </c>
      <c r="T10">
        <f t="shared" si="6"/>
        <v>1.1177002752814039E-20</v>
      </c>
      <c r="W10" s="11">
        <v>1.05525112683278</v>
      </c>
    </row>
    <row r="11" spans="1:23">
      <c r="A11">
        <v>6</v>
      </c>
      <c r="B11">
        <v>816.53949999999998</v>
      </c>
      <c r="C11">
        <v>899.06500000000005</v>
      </c>
      <c r="D11" s="4">
        <f t="shared" ref="D11" si="8">LOG10(A11)</f>
        <v>0.77815125038364363</v>
      </c>
      <c r="E11" s="4">
        <f t="shared" si="7"/>
        <v>2.9119771985241285</v>
      </c>
      <c r="F11" s="4">
        <f t="shared" si="7"/>
        <v>2.9537910912002516</v>
      </c>
      <c r="G11">
        <f t="shared" si="0"/>
        <v>1.1696773724418428</v>
      </c>
      <c r="H11">
        <v>14.780099999999999</v>
      </c>
      <c r="I11">
        <v>2.6219678323399802</v>
      </c>
      <c r="J11">
        <v>2.8191905100569201</v>
      </c>
      <c r="K11">
        <f t="shared" si="1"/>
        <v>5.2398460431530339E-16</v>
      </c>
      <c r="L11" s="3">
        <v>609.65899999999999</v>
      </c>
      <c r="M11">
        <f t="shared" si="2"/>
        <v>4.8441212605533203E-16</v>
      </c>
      <c r="N11">
        <f t="shared" si="3"/>
        <v>418.76254674056838</v>
      </c>
      <c r="O11">
        <f t="shared" si="3"/>
        <v>659.4631155987496</v>
      </c>
      <c r="P11">
        <f t="shared" si="4"/>
        <v>610253.67138785648</v>
      </c>
      <c r="Q11">
        <f t="shared" si="5"/>
        <v>-7.3288570224514804E-23</v>
      </c>
      <c r="T11">
        <f t="shared" si="6"/>
        <v>-4.5885848572821805E-21</v>
      </c>
      <c r="U11">
        <f>(T11+T12)*(H11-H12)/2</f>
        <v>5.1118417476050903E-21</v>
      </c>
      <c r="V11">
        <f>T11*W11*2</f>
        <v>-9.2000077149978367E-21</v>
      </c>
      <c r="W11" s="11">
        <v>1.0024885668614401</v>
      </c>
    </row>
    <row r="12" spans="1:23">
      <c r="A12">
        <v>1.6</v>
      </c>
      <c r="B12">
        <v>1264.9059999999999</v>
      </c>
      <c r="C12">
        <v>1951.18</v>
      </c>
      <c r="D12" s="8">
        <f>LOG10(A12)</f>
        <v>0.20411998265592479</v>
      </c>
      <c r="E12" s="4">
        <f t="shared" si="7"/>
        <v>3.1020582526279292</v>
      </c>
      <c r="F12" s="4">
        <f t="shared" si="7"/>
        <v>3.2902973357199046</v>
      </c>
      <c r="G12">
        <f t="shared" si="0"/>
        <v>1.1399640487494762</v>
      </c>
      <c r="H12">
        <v>13.8027</v>
      </c>
      <c r="I12">
        <v>2.6388068695436599</v>
      </c>
      <c r="J12">
        <v>2.83059920371042</v>
      </c>
      <c r="K12">
        <f t="shared" si="1"/>
        <v>5.0235866392590078E-16</v>
      </c>
      <c r="L12" s="3">
        <v>829.55200000000002</v>
      </c>
      <c r="M12">
        <f t="shared" si="2"/>
        <v>6.1554287368691323E-16</v>
      </c>
      <c r="N12">
        <f t="shared" si="3"/>
        <v>435.31824491242537</v>
      </c>
      <c r="O12">
        <f t="shared" si="3"/>
        <v>677.01642272447737</v>
      </c>
      <c r="P12">
        <f t="shared" si="4"/>
        <v>647853.21099228261</v>
      </c>
      <c r="Q12">
        <f t="shared" si="5"/>
        <v>2.170624225119197E-22</v>
      </c>
      <c r="T12">
        <f t="shared" si="6"/>
        <v>1.5048666190625938E-20</v>
      </c>
      <c r="U12">
        <f t="shared" ref="U12:U37" si="9">(T12+T13)*(H12-H13)/2</f>
        <v>1.426280363658784E-20</v>
      </c>
      <c r="V12">
        <f t="shared" ref="V12:V38" si="10">T12*W12*2</f>
        <v>2.8663619921189822E-20</v>
      </c>
      <c r="W12" s="11">
        <v>0.95236413507015205</v>
      </c>
    </row>
    <row r="13" spans="1:23">
      <c r="A13">
        <v>0.5</v>
      </c>
      <c r="B13">
        <v>2679.183</v>
      </c>
      <c r="C13">
        <v>1729.261</v>
      </c>
      <c r="D13" s="8">
        <f t="shared" ref="D13:D15" si="11">LOG10(A13)</f>
        <v>-0.3010299956639812</v>
      </c>
      <c r="E13" s="4">
        <f t="shared" si="7"/>
        <v>3.4280023788474212</v>
      </c>
      <c r="F13" s="4">
        <f t="shared" si="7"/>
        <v>3.2378605469495949</v>
      </c>
      <c r="G13">
        <f t="shared" si="0"/>
        <v>1.10972025158662</v>
      </c>
      <c r="H13">
        <v>12.8742</v>
      </c>
      <c r="I13">
        <v>2.6559684846634202</v>
      </c>
      <c r="J13">
        <v>2.84222735897916</v>
      </c>
      <c r="K13">
        <f t="shared" si="1"/>
        <v>4.8128048787770642E-16</v>
      </c>
      <c r="L13" s="3">
        <v>843.57100000000003</v>
      </c>
      <c r="M13">
        <f t="shared" si="2"/>
        <v>5.8383824041875464E-16</v>
      </c>
      <c r="N13">
        <f t="shared" si="3"/>
        <v>452.86471579322216</v>
      </c>
      <c r="O13">
        <f t="shared" si="3"/>
        <v>695.38826738770592</v>
      </c>
      <c r="P13">
        <f t="shared" si="4"/>
        <v>688651.29323095153</v>
      </c>
      <c r="Q13">
        <f t="shared" si="5"/>
        <v>2.0375885823973263E-22</v>
      </c>
      <c r="T13">
        <f t="shared" si="6"/>
        <v>1.5673581814948308E-20</v>
      </c>
      <c r="U13">
        <f t="shared" si="9"/>
        <v>1.9603593211274895E-20</v>
      </c>
      <c r="V13">
        <f t="shared" si="10"/>
        <v>2.8361218555737389E-20</v>
      </c>
      <c r="W13" s="11">
        <v>0.90474592504083995</v>
      </c>
    </row>
    <row r="14" spans="1:23">
      <c r="A14">
        <v>0.2</v>
      </c>
      <c r="B14">
        <v>8251.91</v>
      </c>
      <c r="C14">
        <v>4215.43</v>
      </c>
      <c r="D14" s="8">
        <f t="shared" si="11"/>
        <v>-0.69897000433601875</v>
      </c>
      <c r="E14" s="4">
        <f t="shared" si="7"/>
        <v>3.9165544826655685</v>
      </c>
      <c r="F14" s="4">
        <f t="shared" si="7"/>
        <v>3.6248418819506161</v>
      </c>
      <c r="G14">
        <f t="shared" si="0"/>
        <v>1.0788916198402232</v>
      </c>
      <c r="H14">
        <v>11.992000000000001</v>
      </c>
      <c r="I14">
        <v>2.6734876211526202</v>
      </c>
      <c r="J14">
        <v>2.8540988221130701</v>
      </c>
      <c r="K14">
        <f t="shared" si="1"/>
        <v>4.6072426535567622E-16</v>
      </c>
      <c r="L14" s="3">
        <v>968.01099999999997</v>
      </c>
      <c r="M14">
        <f t="shared" si="2"/>
        <v>6.2405455366676415E-16</v>
      </c>
      <c r="N14">
        <f t="shared" si="3"/>
        <v>471.50643163232445</v>
      </c>
      <c r="O14">
        <f t="shared" si="3"/>
        <v>714.65892558707844</v>
      </c>
      <c r="P14">
        <f t="shared" si="4"/>
        <v>733055.69499192527</v>
      </c>
      <c r="Q14">
        <f t="shared" si="5"/>
        <v>3.3633899502215936E-22</v>
      </c>
      <c r="T14">
        <f t="shared" si="6"/>
        <v>2.8768932833147162E-20</v>
      </c>
      <c r="U14">
        <f t="shared" si="9"/>
        <v>1.8676921455078463E-20</v>
      </c>
      <c r="V14">
        <f t="shared" si="10"/>
        <v>4.9454291843212109E-20</v>
      </c>
      <c r="W14" s="11">
        <v>0.85950862567678499</v>
      </c>
    </row>
    <row r="15" spans="1:23">
      <c r="A15">
        <v>0.1</v>
      </c>
      <c r="B15">
        <v>17127.099999999999</v>
      </c>
      <c r="C15">
        <v>28634.400000000001</v>
      </c>
      <c r="D15" s="8">
        <f t="shared" si="11"/>
        <v>-1</v>
      </c>
      <c r="E15" s="4">
        <f t="shared" si="7"/>
        <v>4.2336838334489704</v>
      </c>
      <c r="F15" s="4">
        <f t="shared" si="7"/>
        <v>4.4568880874172487</v>
      </c>
      <c r="G15">
        <f t="shared" si="0"/>
        <v>1.0474306401555422</v>
      </c>
      <c r="H15">
        <v>11.154</v>
      </c>
      <c r="I15">
        <v>2.69139586043153</v>
      </c>
      <c r="J15">
        <v>2.86623518305491</v>
      </c>
      <c r="K15">
        <f t="shared" si="1"/>
        <v>4.4067302570374894E-16</v>
      </c>
      <c r="L15" s="3">
        <v>864.38</v>
      </c>
      <c r="M15">
        <f t="shared" si="2"/>
        <v>5.1830571084110235E-16</v>
      </c>
      <c r="N15">
        <f t="shared" si="3"/>
        <v>491.35554381888392</v>
      </c>
      <c r="O15">
        <f t="shared" si="3"/>
        <v>734.91173643383286</v>
      </c>
      <c r="P15">
        <f t="shared" si="4"/>
        <v>781525.53078974248</v>
      </c>
      <c r="Q15">
        <f t="shared" si="5"/>
        <v>1.6578538561625461E-22</v>
      </c>
      <c r="T15">
        <f t="shared" si="6"/>
        <v>1.5806058706419524E-20</v>
      </c>
      <c r="U15">
        <f t="shared" si="9"/>
        <v>2.6118140784792572E-20</v>
      </c>
      <c r="V15">
        <f t="shared" si="10"/>
        <v>2.5812343119171833E-20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2.70973569575373</v>
      </c>
      <c r="J16">
        <v>2.8786654521623198</v>
      </c>
      <c r="K16">
        <f t="shared" si="1"/>
        <v>4.2110249078315687E-16</v>
      </c>
      <c r="L16" s="3">
        <v>1135.1199999999999</v>
      </c>
      <c r="M16">
        <f t="shared" si="2"/>
        <v>6.3206848045557626E-16</v>
      </c>
      <c r="N16">
        <f t="shared" si="3"/>
        <v>512.54936021856349</v>
      </c>
      <c r="O16">
        <f t="shared" si="3"/>
        <v>756.25011231891745</v>
      </c>
      <c r="P16">
        <f t="shared" si="4"/>
        <v>834621.079042834</v>
      </c>
      <c r="Q16">
        <f t="shared" si="5"/>
        <v>4.6747361107872039E-22</v>
      </c>
      <c r="T16">
        <f t="shared" si="6"/>
        <v>4.9809167483236543E-20</v>
      </c>
      <c r="U16">
        <f t="shared" si="9"/>
        <v>2.3922268350940165E-20</v>
      </c>
      <c r="V16">
        <f t="shared" si="10"/>
        <v>7.7274592847192059E-20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2.7285541186954001</v>
      </c>
      <c r="J17">
        <v>2.8914217203441401</v>
      </c>
      <c r="K17">
        <f t="shared" si="1"/>
        <v>4.0198983319349204E-16</v>
      </c>
      <c r="L17" s="3">
        <v>873.63199999999904</v>
      </c>
      <c r="M17">
        <f t="shared" si="2"/>
        <v>4.5094324150824328E-16</v>
      </c>
      <c r="N17">
        <f t="shared" si="3"/>
        <v>535.24684827836779</v>
      </c>
      <c r="O17">
        <f t="shared" si="3"/>
        <v>778.79242801796511</v>
      </c>
      <c r="P17">
        <f t="shared" si="4"/>
        <v>893006.83453004342</v>
      </c>
      <c r="Q17">
        <f t="shared" si="5"/>
        <v>1.1262827445542894E-22</v>
      </c>
      <c r="T17">
        <f t="shared" si="6"/>
        <v>1.3450480155170873E-20</v>
      </c>
      <c r="U17">
        <f t="shared" si="9"/>
        <v>2.1436557052546088E-20</v>
      </c>
      <c r="V17">
        <f t="shared" si="10"/>
        <v>1.9823887951304751E-20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2.74790327855718</v>
      </c>
      <c r="J18">
        <v>2.9045396125971701</v>
      </c>
      <c r="K18">
        <f t="shared" si="1"/>
        <v>3.8331368010087637E-16</v>
      </c>
      <c r="L18" s="3">
        <v>1104.19</v>
      </c>
      <c r="M18">
        <f t="shared" si="2"/>
        <v>5.2730090434031334E-16</v>
      </c>
      <c r="N18">
        <f t="shared" si="3"/>
        <v>559.63295212298044</v>
      </c>
      <c r="O18">
        <f t="shared" si="3"/>
        <v>802.67477060389376</v>
      </c>
      <c r="P18">
        <f t="shared" si="4"/>
        <v>957475.82846589561</v>
      </c>
      <c r="Q18">
        <f t="shared" si="5"/>
        <v>3.4420086245647184E-22</v>
      </c>
      <c r="T18">
        <f t="shared" si="6"/>
        <v>4.6220655288734524E-20</v>
      </c>
      <c r="U18">
        <f t="shared" si="9"/>
        <v>2.2070953391441334E-20</v>
      </c>
      <c r="V18">
        <f t="shared" si="10"/>
        <v>6.4715863204293566E-20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2.76784525053167</v>
      </c>
      <c r="J19">
        <v>2.9180615292432099</v>
      </c>
      <c r="K19">
        <f t="shared" si="1"/>
        <v>3.650505743256657E-16</v>
      </c>
      <c r="L19" s="3">
        <v>939.15899999999999</v>
      </c>
      <c r="M19">
        <f t="shared" si="2"/>
        <v>4.1402887594511413E-16</v>
      </c>
      <c r="N19">
        <f t="shared" si="3"/>
        <v>585.92934673041589</v>
      </c>
      <c r="O19">
        <f t="shared" si="3"/>
        <v>828.05947181946476</v>
      </c>
      <c r="P19">
        <f t="shared" si="4"/>
        <v>1028995.6882298628</v>
      </c>
      <c r="Q19">
        <f t="shared" si="5"/>
        <v>1.2174498945594473E-22</v>
      </c>
      <c r="T19">
        <f t="shared" si="6"/>
        <v>1.8448550933075757E-20</v>
      </c>
      <c r="U19">
        <f t="shared" si="9"/>
        <v>2.0813077890404965E-20</v>
      </c>
      <c r="V19">
        <f t="shared" si="10"/>
        <v>2.453920638695595E-20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2.7884504902593501</v>
      </c>
      <c r="J20">
        <v>2.9320356097976399</v>
      </c>
      <c r="K20">
        <f t="shared" si="1"/>
        <v>3.4717805104900481E-16</v>
      </c>
      <c r="L20" s="3">
        <v>1108.8399999999999</v>
      </c>
      <c r="M20">
        <f t="shared" si="2"/>
        <v>4.501793141741342E-16</v>
      </c>
      <c r="N20">
        <f t="shared" si="3"/>
        <v>614.39898598872128</v>
      </c>
      <c r="O20">
        <f t="shared" si="3"/>
        <v>855.13682660298764</v>
      </c>
      <c r="P20">
        <f t="shared" si="4"/>
        <v>1108745.106196597</v>
      </c>
      <c r="Q20">
        <f t="shared" si="5"/>
        <v>2.6645305313319863E-22</v>
      </c>
      <c r="T20">
        <f t="shared" si="6"/>
        <v>4.5745755064101983E-20</v>
      </c>
      <c r="U20">
        <f t="shared" si="9"/>
        <v>3.9315049002680713E-20</v>
      </c>
      <c r="V20">
        <f t="shared" si="10"/>
        <v>5.7805965282057253E-20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2.8098027917055699</v>
      </c>
      <c r="J21">
        <v>2.9465191096185799</v>
      </c>
      <c r="K21">
        <f t="shared" si="1"/>
        <v>3.2967192882845216E-16</v>
      </c>
      <c r="L21" s="3">
        <v>1301.28</v>
      </c>
      <c r="M21">
        <f t="shared" si="2"/>
        <v>4.8521432536013074E-16</v>
      </c>
      <c r="N21">
        <f t="shared" si="3"/>
        <v>645.36111118540612</v>
      </c>
      <c r="O21">
        <f t="shared" si="3"/>
        <v>884.13607167818816</v>
      </c>
      <c r="P21">
        <f t="shared" si="4"/>
        <v>1198187.5570730004</v>
      </c>
      <c r="Q21">
        <f t="shared" si="5"/>
        <v>4.1915160993401676E-22</v>
      </c>
      <c r="R21">
        <f t="shared" ref="R21:R26" si="12">(Q21+Q22)*(H21-H22)/2</f>
        <v>1.8936116093750835E-22</v>
      </c>
      <c r="T21">
        <f t="shared" si="6"/>
        <v>8.1896363706979244E-20</v>
      </c>
      <c r="U21">
        <f t="shared" si="9"/>
        <v>3.8873183643848426E-20</v>
      </c>
      <c r="V21">
        <f t="shared" si="10"/>
        <v>9.8312803378762543E-20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2.8320006627145098</v>
      </c>
      <c r="J22">
        <v>2.9615793526721199</v>
      </c>
      <c r="K22">
        <f t="shared" si="1"/>
        <v>3.1250752873977589E-16</v>
      </c>
      <c r="L22" s="3">
        <v>1152.97</v>
      </c>
      <c r="M22">
        <f t="shared" si="2"/>
        <v>3.9363992382707165E-16</v>
      </c>
      <c r="N22">
        <f t="shared" si="3"/>
        <v>679.20466905320825</v>
      </c>
      <c r="O22">
        <f t="shared" si="3"/>
        <v>915.33349033312629</v>
      </c>
      <c r="P22">
        <f t="shared" si="4"/>
        <v>1299154.3809891015</v>
      </c>
      <c r="Q22">
        <f t="shared" si="5"/>
        <v>2.2799360361818056E-22</v>
      </c>
      <c r="R22">
        <f t="shared" si="12"/>
        <v>1.2039317406692859E-22</v>
      </c>
      <c r="T22">
        <f t="shared" si="6"/>
        <v>5.0953448821124558E-20</v>
      </c>
      <c r="U22">
        <f t="shared" si="9"/>
        <v>2.882265558244753E-20</v>
      </c>
      <c r="V22">
        <f t="shared" si="10"/>
        <v>5.8108899382231355E-20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2.8551617658139099</v>
      </c>
      <c r="J23">
        <v>2.9772960345100801</v>
      </c>
      <c r="K23">
        <f t="shared" si="1"/>
        <v>2.9565850487354143E-16</v>
      </c>
      <c r="L23" s="3">
        <v>1173.47</v>
      </c>
      <c r="M23">
        <f t="shared" si="2"/>
        <v>3.6556645148366241E-16</v>
      </c>
      <c r="N23">
        <f t="shared" si="3"/>
        <v>716.41020867466762</v>
      </c>
      <c r="O23">
        <f t="shared" si="3"/>
        <v>949.06516805867273</v>
      </c>
      <c r="P23">
        <f t="shared" si="4"/>
        <v>1413968.2803155174</v>
      </c>
      <c r="Q23">
        <f t="shared" si="5"/>
        <v>2.05106526128307E-22</v>
      </c>
      <c r="R23">
        <f t="shared" si="12"/>
        <v>1.1423912352276532E-22</v>
      </c>
      <c r="T23">
        <f t="shared" si="6"/>
        <v>5.2732627811897756E-20</v>
      </c>
      <c r="U23">
        <f t="shared" si="9"/>
        <v>3.1810459093215708E-20</v>
      </c>
      <c r="V23">
        <f t="shared" si="10"/>
        <v>5.7131033763338396E-20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2.8794331686953298</v>
      </c>
      <c r="J24">
        <v>2.99373232743537</v>
      </c>
      <c r="K24">
        <f t="shared" si="1"/>
        <v>2.7907539789769696E-16</v>
      </c>
      <c r="L24" s="3">
        <v>1247.5999999999999</v>
      </c>
      <c r="M24">
        <f t="shared" si="2"/>
        <v>3.5323570153306068E-16</v>
      </c>
      <c r="N24">
        <f t="shared" si="3"/>
        <v>757.58814262140186</v>
      </c>
      <c r="O24">
        <f t="shared" si="3"/>
        <v>985.6717905525179</v>
      </c>
      <c r="P24">
        <f t="shared" si="4"/>
        <v>1545488.6725315521</v>
      </c>
      <c r="Q24">
        <f t="shared" si="5"/>
        <v>2.2747814745317336E-22</v>
      </c>
      <c r="R24">
        <f t="shared" si="12"/>
        <v>8.699442549820277E-23</v>
      </c>
      <c r="T24">
        <f t="shared" si="6"/>
        <v>6.772275243770253E-20</v>
      </c>
      <c r="U24">
        <f t="shared" si="9"/>
        <v>2.7372954906596223E-20</v>
      </c>
      <c r="V24">
        <f t="shared" si="10"/>
        <v>6.9702904112125093E-20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2.9052669252568699</v>
      </c>
      <c r="J25">
        <v>3.0110901235196499</v>
      </c>
      <c r="K25">
        <f t="shared" si="1"/>
        <v>2.625111294318782E-16</v>
      </c>
      <c r="L25" s="3">
        <v>1166.81</v>
      </c>
      <c r="M25">
        <f t="shared" si="2"/>
        <v>2.9857795523298374E-16</v>
      </c>
      <c r="N25">
        <f t="shared" si="3"/>
        <v>804.02013569740291</v>
      </c>
      <c r="O25">
        <f t="shared" si="3"/>
        <v>1025.8647886224553</v>
      </c>
      <c r="P25">
        <f t="shared" si="4"/>
        <v>1698846.9431422651</v>
      </c>
      <c r="Q25">
        <f t="shared" si="5"/>
        <v>1.1589831000963579E-22</v>
      </c>
      <c r="R25">
        <f t="shared" si="12"/>
        <v>4.5724588000785965E-23</v>
      </c>
      <c r="T25">
        <f t="shared" si="6"/>
        <v>4.0321277191648963E-20</v>
      </c>
      <c r="U25">
        <f t="shared" si="9"/>
        <v>1.7029325942236192E-20</v>
      </c>
      <c r="V25">
        <f t="shared" si="10"/>
        <v>3.9425222781198012E-20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2.9319946168084399</v>
      </c>
      <c r="J26">
        <v>3.0287881720388898</v>
      </c>
      <c r="K26">
        <f t="shared" si="1"/>
        <v>2.4643143641161835E-16</v>
      </c>
      <c r="L26" s="3">
        <v>1169.8</v>
      </c>
      <c r="M26">
        <f t="shared" si="2"/>
        <v>2.6978608969253259E-16</v>
      </c>
      <c r="N26">
        <f t="shared" si="3"/>
        <v>855.05611417902082</v>
      </c>
      <c r="O26">
        <f t="shared" si="3"/>
        <v>1068.5335728126324</v>
      </c>
      <c r="P26">
        <f t="shared" si="4"/>
        <v>1872884.9546226559</v>
      </c>
      <c r="Q26">
        <f t="shared" si="5"/>
        <v>7.8674404887325882E-23</v>
      </c>
      <c r="R26">
        <f t="shared" si="12"/>
        <v>1.0745767302857637E-22</v>
      </c>
      <c r="T26">
        <f t="shared" si="6"/>
        <v>3.2143939583824236E-20</v>
      </c>
      <c r="U26">
        <f t="shared" si="9"/>
        <v>5.0789977637004069E-20</v>
      </c>
      <c r="V26">
        <f t="shared" si="10"/>
        <v>2.9858128504175738E-20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2.9607107812538298</v>
      </c>
      <c r="J27">
        <v>3.0473797245651899</v>
      </c>
      <c r="K27">
        <f t="shared" si="1"/>
        <v>2.3022983019780133E-16</v>
      </c>
      <c r="L27" s="3">
        <v>1661.18</v>
      </c>
      <c r="M27">
        <f t="shared" si="2"/>
        <v>3.4292453810678582E-16</v>
      </c>
      <c r="N27">
        <f t="shared" si="3"/>
        <v>913.50468970523536</v>
      </c>
      <c r="O27">
        <f t="shared" si="3"/>
        <v>1115.2692409806166</v>
      </c>
      <c r="P27">
        <f t="shared" si="4"/>
        <v>2078316.2979909389</v>
      </c>
      <c r="Q27">
        <f t="shared" si="5"/>
        <v>3.9891525301745777E-22</v>
      </c>
      <c r="R27">
        <f>(Q27+Q28)*(H27-H28)/2</f>
        <v>1.300729422719934E-22</v>
      </c>
      <c r="T27">
        <f t="shared" si="6"/>
        <v>1.9358929435841599E-19</v>
      </c>
      <c r="U27">
        <f t="shared" si="9"/>
        <v>6.7502376603788127E-20</v>
      </c>
      <c r="V27">
        <f t="shared" si="10"/>
        <v>1.7083168329087994E-19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2.99177953829208</v>
      </c>
      <c r="J28">
        <v>3.0668512898548199</v>
      </c>
      <c r="K28">
        <f t="shared" si="1"/>
        <v>2.1382393278609808E-16</v>
      </c>
      <c r="L28" s="3">
        <v>1467.85</v>
      </c>
      <c r="M28">
        <f t="shared" si="2"/>
        <v>2.6908327227557428E-16</v>
      </c>
      <c r="N28">
        <f t="shared" si="3"/>
        <v>981.2497029750167</v>
      </c>
      <c r="O28">
        <f t="shared" si="3"/>
        <v>1166.410149117859</v>
      </c>
      <c r="P28">
        <f t="shared" si="4"/>
        <v>2323363.6155537046</v>
      </c>
      <c r="Q28">
        <f t="shared" si="5"/>
        <v>2.0607517615460493E-22</v>
      </c>
      <c r="R28">
        <f t="shared" ref="R28:R37" si="13">(Q28+Q29)*(H28-H29)/2</f>
        <v>1.8422299812388083E-22</v>
      </c>
      <c r="T28">
        <f t="shared" si="6"/>
        <v>1.2037524798478483E-19</v>
      </c>
      <c r="U28">
        <f t="shared" si="9"/>
        <v>1.2610082630703622E-19</v>
      </c>
      <c r="V28">
        <f t="shared" si="10"/>
        <v>1.0091317767245094E-19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3.0256746061191002</v>
      </c>
      <c r="J29">
        <v>3.0871544864798799</v>
      </c>
      <c r="K29">
        <f t="shared" si="1"/>
        <v>1.9711804601995233E-16</v>
      </c>
      <c r="L29" s="3">
        <v>2312.21</v>
      </c>
      <c r="M29">
        <f t="shared" si="2"/>
        <v>3.7290583080245075E-16</v>
      </c>
      <c r="N29">
        <f t="shared" si="3"/>
        <v>1060.9003828101816</v>
      </c>
      <c r="O29">
        <f t="shared" si="3"/>
        <v>1222.2343539306189</v>
      </c>
      <c r="P29">
        <f t="shared" si="4"/>
        <v>2619366.4381749872</v>
      </c>
      <c r="Q29">
        <f t="shared" si="5"/>
        <v>6.9257359518139897E-22</v>
      </c>
      <c r="R29">
        <f t="shared" si="13"/>
        <v>2.5453294332757018E-22</v>
      </c>
      <c r="T29">
        <f t="shared" si="6"/>
        <v>4.9475073400075754E-19</v>
      </c>
      <c r="U29">
        <f t="shared" si="9"/>
        <v>2.0290530984693468E-19</v>
      </c>
      <c r="V29">
        <f t="shared" si="10"/>
        <v>3.9402224219607149E-19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3.0630278750109401</v>
      </c>
      <c r="J30">
        <v>3.1081814847515199</v>
      </c>
      <c r="K30">
        <f t="shared" si="1"/>
        <v>1.8000005439613586E-16</v>
      </c>
      <c r="L30" s="3">
        <v>2328.9699999999998</v>
      </c>
      <c r="M30">
        <f t="shared" si="2"/>
        <v>3.2677968208106779E-16</v>
      </c>
      <c r="N30">
        <f t="shared" si="3"/>
        <v>1156.1864491576284</v>
      </c>
      <c r="O30">
        <f t="shared" si="3"/>
        <v>1282.86656017668</v>
      </c>
      <c r="P30">
        <f t="shared" si="4"/>
        <v>2982513.7164352722</v>
      </c>
      <c r="Q30">
        <f t="shared" si="5"/>
        <v>6.1272355008819137E-22</v>
      </c>
      <c r="R30">
        <f t="shared" si="13"/>
        <v>3.1341956644115064E-22</v>
      </c>
      <c r="T30">
        <f t="shared" si="6"/>
        <v>5.4578931649634309E-19</v>
      </c>
      <c r="U30">
        <f t="shared" si="9"/>
        <v>3.2868127427356642E-19</v>
      </c>
      <c r="V30">
        <f t="shared" si="10"/>
        <v>4.129361695902038E-19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3.1047080488039498</v>
      </c>
      <c r="J31">
        <v>3.1297208379089798</v>
      </c>
      <c r="K31">
        <f t="shared" si="1"/>
        <v>1.6233774183113295E-16</v>
      </c>
      <c r="L31" s="3">
        <v>3372.83</v>
      </c>
      <c r="M31">
        <f t="shared" si="2"/>
        <v>4.0615622574710819E-16</v>
      </c>
      <c r="N31">
        <f t="shared" si="3"/>
        <v>1272.6472658473799</v>
      </c>
      <c r="O31">
        <f t="shared" si="3"/>
        <v>1348.0960553371465</v>
      </c>
      <c r="P31">
        <f t="shared" si="4"/>
        <v>3436994.0376843866</v>
      </c>
      <c r="Q31">
        <f t="shared" si="5"/>
        <v>1.0814362685126243E-21</v>
      </c>
      <c r="R31">
        <f t="shared" si="13"/>
        <v>3.3590124843904259E-22</v>
      </c>
      <c r="T31">
        <f t="shared" si="6"/>
        <v>1.230866220117531E-18</v>
      </c>
      <c r="U31">
        <f t="shared" si="9"/>
        <v>4.3559536521605918E-19</v>
      </c>
      <c r="V31">
        <f t="shared" si="10"/>
        <v>8.8469251185426117E-19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3.1519546852094198</v>
      </c>
      <c r="J32">
        <v>3.1513739759100501</v>
      </c>
      <c r="K32">
        <f t="shared" si="1"/>
        <v>1.4397478025199504E-16</v>
      </c>
      <c r="L32" s="3">
        <v>3163.39</v>
      </c>
      <c r="M32">
        <f t="shared" si="2"/>
        <v>3.2141429322784858E-16</v>
      </c>
      <c r="N32">
        <f t="shared" si="3"/>
        <v>1418.9094633037805</v>
      </c>
      <c r="O32">
        <f t="shared" si="3"/>
        <v>1417.0134611235042</v>
      </c>
      <c r="P32">
        <f t="shared" si="4"/>
        <v>4021231.2140582353</v>
      </c>
      <c r="Q32">
        <f t="shared" si="5"/>
        <v>8.3799943685333178E-22</v>
      </c>
      <c r="R32">
        <f t="shared" si="13"/>
        <v>2.1326953748228105E-22</v>
      </c>
      <c r="T32">
        <f t="shared" si="6"/>
        <v>1.2582501525456619E-18</v>
      </c>
      <c r="U32">
        <f t="shared" si="9"/>
        <v>3.6282638804028237E-19</v>
      </c>
      <c r="V32">
        <f t="shared" si="10"/>
        <v>8.5915613125439323E-19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3.2066216594121602</v>
      </c>
      <c r="J33">
        <v>3.1723883770174002</v>
      </c>
      <c r="K33">
        <f t="shared" si="1"/>
        <v>1.2472790266759568E-16</v>
      </c>
      <c r="L33" s="3">
        <v>2564.9299999999998</v>
      </c>
      <c r="M33">
        <f t="shared" si="2"/>
        <v>2.1510512598426076E-16</v>
      </c>
      <c r="N33">
        <f t="shared" si="3"/>
        <v>1609.2431138755451</v>
      </c>
      <c r="O33">
        <f t="shared" si="3"/>
        <v>1487.26506597804</v>
      </c>
      <c r="P33">
        <f t="shared" si="4"/>
        <v>4801620.7760345247</v>
      </c>
      <c r="Q33">
        <f t="shared" si="5"/>
        <v>4.5454321455443273E-22</v>
      </c>
      <c r="R33">
        <f t="shared" si="13"/>
        <v>2.4710872643970072E-22</v>
      </c>
      <c r="T33">
        <f t="shared" si="6"/>
        <v>9.4069765375908076E-19</v>
      </c>
      <c r="U33">
        <f t="shared" si="9"/>
        <v>6.882193649270483E-19</v>
      </c>
      <c r="V33">
        <f t="shared" si="10"/>
        <v>6.1020922167679704E-19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3.2739957562933899</v>
      </c>
      <c r="J34">
        <v>3.19337195209929</v>
      </c>
      <c r="K34">
        <f t="shared" si="1"/>
        <v>1.0405052636050133E-16</v>
      </c>
      <c r="L34" s="3">
        <v>4621.1400000000003</v>
      </c>
      <c r="M34">
        <f t="shared" si="2"/>
        <v>3.0805017179574267E-16</v>
      </c>
      <c r="N34">
        <f t="shared" si="3"/>
        <v>1879.2984531570219</v>
      </c>
      <c r="O34">
        <f t="shared" si="3"/>
        <v>1560.8887558238087</v>
      </c>
      <c r="P34">
        <f t="shared" si="4"/>
        <v>5968136.3840955719</v>
      </c>
      <c r="Q34">
        <f t="shared" si="5"/>
        <v>1.0898863256936967E-21</v>
      </c>
      <c r="R34">
        <f t="shared" si="13"/>
        <v>4.2800420454503298E-22</v>
      </c>
      <c r="T34">
        <f t="shared" si="6"/>
        <v>3.3606733770349698E-18</v>
      </c>
      <c r="U34">
        <f t="shared" si="9"/>
        <v>1.854097296024819E-18</v>
      </c>
      <c r="V34">
        <f t="shared" si="10"/>
        <v>2.0709929238009022E-18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3.3581769621698099</v>
      </c>
      <c r="J35">
        <v>3.2194405254759699</v>
      </c>
      <c r="K35">
        <f t="shared" si="1"/>
        <v>8.3756596909454179E-17</v>
      </c>
      <c r="L35" s="3">
        <v>7870.12</v>
      </c>
      <c r="M35">
        <f t="shared" si="2"/>
        <v>3.9770390216691415E-16</v>
      </c>
      <c r="N35">
        <f t="shared" si="3"/>
        <v>2281.2714333510803</v>
      </c>
      <c r="O35">
        <f t="shared" si="3"/>
        <v>1657.450341516593</v>
      </c>
      <c r="P35">
        <f t="shared" si="4"/>
        <v>7951340.9872171637</v>
      </c>
      <c r="Q35">
        <f t="shared" si="5"/>
        <v>1.7634750379398468E-21</v>
      </c>
      <c r="R35">
        <f t="shared" si="13"/>
        <v>4.6875786584437769E-22</v>
      </c>
      <c r="T35">
        <f t="shared" si="6"/>
        <v>8.999975263130448E-18</v>
      </c>
      <c r="U35">
        <f t="shared" si="9"/>
        <v>3.4751094543607513E-18</v>
      </c>
      <c r="V35">
        <f t="shared" si="10"/>
        <v>5.2688669142911598E-18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3.47322308615604</v>
      </c>
      <c r="J36">
        <v>3.2703061574986498</v>
      </c>
      <c r="K36">
        <f t="shared" si="1"/>
        <v>6.5514065425292268E-17</v>
      </c>
      <c r="L36" s="3">
        <v>9212.27</v>
      </c>
      <c r="M36">
        <f t="shared" si="2"/>
        <v>3.2388814387446451E-16</v>
      </c>
      <c r="N36">
        <f t="shared" si="3"/>
        <v>2973.1928939847771</v>
      </c>
      <c r="O36">
        <f t="shared" si="3"/>
        <v>1863.4002846654989</v>
      </c>
      <c r="P36">
        <f t="shared" si="4"/>
        <v>12312136.605733037</v>
      </c>
      <c r="Q36">
        <f t="shared" si="5"/>
        <v>1.5145519959369328E-21</v>
      </c>
      <c r="R36">
        <f t="shared" si="13"/>
        <v>5.4511300653132913E-22</v>
      </c>
      <c r="T36">
        <f t="shared" si="6"/>
        <v>1.5301489452679093E-17</v>
      </c>
      <c r="U36">
        <f t="shared" si="9"/>
        <v>1.120440601941116E-17</v>
      </c>
      <c r="V36">
        <f t="shared" si="10"/>
        <v>8.5100717973324464E-18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3.65271197090606</v>
      </c>
      <c r="J37">
        <v>3.4218593836792901</v>
      </c>
      <c r="K37">
        <f t="shared" si="1"/>
        <v>5.4396525854336764E-17</v>
      </c>
      <c r="L37" s="3">
        <v>21602.5</v>
      </c>
      <c r="M37">
        <f t="shared" si="2"/>
        <v>4.448522521450694E-16</v>
      </c>
      <c r="N37">
        <f t="shared" si="3"/>
        <v>4494.8165461778526</v>
      </c>
      <c r="O37">
        <f t="shared" si="3"/>
        <v>2641.5533339485073</v>
      </c>
      <c r="P37">
        <f t="shared" si="4"/>
        <v>27181179.79988867</v>
      </c>
      <c r="Q37">
        <f t="shared" si="5"/>
        <v>2.5092388585267335E-21</v>
      </c>
      <c r="R37">
        <f t="shared" si="13"/>
        <v>6.9109298317664384E-22</v>
      </c>
      <c r="T37">
        <f t="shared" si="6"/>
        <v>6.7404639240680504E-17</v>
      </c>
      <c r="U37">
        <f t="shared" si="9"/>
        <v>7.5899757855913054E-17</v>
      </c>
      <c r="V37">
        <f t="shared" si="10"/>
        <v>3.5613356670480674E-17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4.0528769074274296</v>
      </c>
      <c r="J38">
        <v>4.12758999847438</v>
      </c>
      <c r="K38">
        <f t="shared" si="1"/>
        <v>9.0495198257752834E-17</v>
      </c>
      <c r="L38" s="3">
        <v>61511.9</v>
      </c>
      <c r="M38">
        <f t="shared" si="2"/>
        <v>4.1494895883434373E-16</v>
      </c>
      <c r="N38">
        <f t="shared" si="3"/>
        <v>11294.757407241017</v>
      </c>
      <c r="O38">
        <f t="shared" si="3"/>
        <v>13414.979040671222</v>
      </c>
      <c r="P38">
        <f t="shared" si="4"/>
        <v>307533207.55007398</v>
      </c>
      <c r="Q38">
        <f t="shared" si="5"/>
        <v>2.8569731767616043E-21</v>
      </c>
      <c r="R38" s="6">
        <f>SUM(R21:R37)</f>
        <v>4.4756661676777704E-21</v>
      </c>
      <c r="T38">
        <f t="shared" si="6"/>
        <v>5.2194325459803697E-16</v>
      </c>
      <c r="V38">
        <f t="shared" si="10"/>
        <v>2.6198113154160279E-16</v>
      </c>
      <c r="W38" s="11">
        <v>0.25096706321395201</v>
      </c>
    </row>
    <row r="39" spans="4:23">
      <c r="U39">
        <f>SUM(U21:U38)</f>
        <v>9.4839900087729847E-17</v>
      </c>
      <c r="V39">
        <f>SUM(V21:V38)</f>
        <v>3.1722971997696485E-16</v>
      </c>
    </row>
  </sheetData>
  <phoneticPr fontId="1"/>
  <pageMargins left="0.7" right="0.7" top="0.75" bottom="0.75" header="0.3" footer="0.3"/>
  <pageSetup paperSize="9" orientation="portrait" verticalDpi="597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8" max="18" width="12.85546875" bestFit="1" customWidth="1"/>
    <col min="20" max="21" width="13.7109375" bestFit="1" customWidth="1"/>
  </cols>
  <sheetData>
    <row r="1" spans="1:23" ht="17.25">
      <c r="A1" s="7" t="s">
        <v>45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-0.31261450000000002</v>
      </c>
      <c r="C3">
        <v>-37.268650000000001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3.3242400000000001</v>
      </c>
      <c r="C4">
        <v>-3.3774950000000001</v>
      </c>
      <c r="D4" s="4"/>
      <c r="E4" s="1"/>
      <c r="F4" s="2"/>
      <c r="G4">
        <f>LOG10(H4)</f>
        <v>1.3659482428254754</v>
      </c>
      <c r="H4">
        <v>23.224599999999999</v>
      </c>
      <c r="I4">
        <v>2.4508143339244999</v>
      </c>
      <c r="J4">
        <v>2.57464192093031</v>
      </c>
      <c r="K4">
        <f>10^J4*1.38*10^-23*310*4*PI()*H4</f>
        <v>4.6885743575964422E-16</v>
      </c>
      <c r="L4" s="3">
        <v>426.71800000000002</v>
      </c>
      <c r="M4">
        <f>L4*1.38*10^-23*310*4*PI()*H4</f>
        <v>5.3277010791400747E-16</v>
      </c>
      <c r="N4">
        <f>10^I4</f>
        <v>282.36725631136721</v>
      </c>
      <c r="O4">
        <f>10^J4</f>
        <v>375.52765123372211</v>
      </c>
      <c r="P4">
        <f>N4^2+O4^2</f>
        <v>220752.28427792538</v>
      </c>
      <c r="Q4">
        <f>O4/2/PI()/H4/P4*(M4-K4)/2/PI()</f>
        <v>1.1858116444308234E-22</v>
      </c>
      <c r="T4">
        <f>(M4-K4)/(2*PI()*H4)^2</f>
        <v>3.0014475131925462E-21</v>
      </c>
      <c r="W4" s="11">
        <v>1.4355363774452501</v>
      </c>
    </row>
    <row r="5" spans="1:23">
      <c r="A5">
        <v>12000</v>
      </c>
      <c r="B5">
        <v>12.518800000000001</v>
      </c>
      <c r="C5">
        <v>15.18585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2.4371441716940501</v>
      </c>
      <c r="J5">
        <v>2.6029733782068201</v>
      </c>
      <c r="K5">
        <f t="shared" ref="K5:K38" si="1">10^J5*1.38*10^-23*310*4*PI()*H5</f>
        <v>4.7030141449024401E-16</v>
      </c>
      <c r="L5" s="3">
        <v>511.18400000000003</v>
      </c>
      <c r="M5">
        <f t="shared" ref="M5:M38" si="2">L5*1.38*10^-23*310*4*PI()*H5</f>
        <v>5.9976367470191691E-16</v>
      </c>
      <c r="N5">
        <f t="shared" ref="N5:O38" si="3">10^I5</f>
        <v>273.61768976168827</v>
      </c>
      <c r="O5">
        <f t="shared" si="3"/>
        <v>400.84214567390262</v>
      </c>
      <c r="P5">
        <f t="shared" ref="P5:P38" si="4">N5^2+O5^2</f>
        <v>235541.06589898164</v>
      </c>
      <c r="Q5">
        <f t="shared" ref="Q5:Q38" si="5">O5/2/PI()/H5/P5*(M5-K5)/2/PI()</f>
        <v>2.5570423906982413E-22</v>
      </c>
      <c r="T5">
        <f t="shared" ref="T5:T38" si="6">(M5-K5)/(2*PI()*H5)^2</f>
        <v>6.8846033396225345E-21</v>
      </c>
      <c r="W5" s="11">
        <v>1.36375955363524</v>
      </c>
    </row>
    <row r="6" spans="1:23">
      <c r="A6">
        <v>4800</v>
      </c>
      <c r="B6">
        <v>21.449000000000002</v>
      </c>
      <c r="C6">
        <v>24.3095</v>
      </c>
      <c r="D6" s="4"/>
      <c r="E6" s="1"/>
      <c r="F6" s="2"/>
      <c r="G6">
        <f t="shared" si="0"/>
        <v>1.3116542796855051</v>
      </c>
      <c r="H6">
        <v>20.4953</v>
      </c>
      <c r="I6">
        <v>2.4235030734924701</v>
      </c>
      <c r="J6">
        <v>2.6314946063066702</v>
      </c>
      <c r="K6">
        <f t="shared" si="1"/>
        <v>4.7162794516798123E-16</v>
      </c>
      <c r="L6" s="3">
        <v>495.30500000000001</v>
      </c>
      <c r="M6">
        <f t="shared" si="2"/>
        <v>5.4572975808124291E-16</v>
      </c>
      <c r="N6">
        <f t="shared" si="3"/>
        <v>265.15698580442165</v>
      </c>
      <c r="O6">
        <f t="shared" si="3"/>
        <v>428.05010341153314</v>
      </c>
      <c r="P6">
        <f t="shared" si="4"/>
        <v>253535.11815151048</v>
      </c>
      <c r="Q6">
        <f t="shared" si="5"/>
        <v>1.5462200461053543E-22</v>
      </c>
      <c r="T6">
        <f t="shared" si="6"/>
        <v>4.4684873942074078E-21</v>
      </c>
      <c r="W6" s="11">
        <v>1.2955715712626199</v>
      </c>
    </row>
    <row r="7" spans="1:23">
      <c r="A7">
        <v>1200</v>
      </c>
      <c r="B7">
        <v>39.426850000000002</v>
      </c>
      <c r="C7">
        <v>45.848799999999997</v>
      </c>
      <c r="D7" s="4"/>
      <c r="E7" s="1"/>
      <c r="F7" s="2"/>
      <c r="G7">
        <f t="shared" si="0"/>
        <v>1.2840267085035566</v>
      </c>
      <c r="H7">
        <v>19.232099999999999</v>
      </c>
      <c r="I7">
        <v>2.4100072605075802</v>
      </c>
      <c r="J7">
        <v>2.6601435840246599</v>
      </c>
      <c r="K7">
        <f t="shared" si="1"/>
        <v>4.727384607455373E-16</v>
      </c>
      <c r="L7" s="3">
        <v>687.84699999999998</v>
      </c>
      <c r="M7">
        <f t="shared" si="2"/>
        <v>7.1116307683113957E-16</v>
      </c>
      <c r="N7">
        <f t="shared" si="3"/>
        <v>257.04387548415986</v>
      </c>
      <c r="O7">
        <f t="shared" si="3"/>
        <v>457.23933455229889</v>
      </c>
      <c r="P7">
        <f t="shared" si="4"/>
        <v>275139.36298574542</v>
      </c>
      <c r="Q7">
        <f t="shared" si="5"/>
        <v>5.2186179454331169E-22</v>
      </c>
      <c r="T7">
        <f t="shared" si="6"/>
        <v>1.6328185975285132E-20</v>
      </c>
      <c r="W7" s="11">
        <v>1.2307929882431701</v>
      </c>
    </row>
    <row r="8" spans="1:23">
      <c r="A8">
        <v>340</v>
      </c>
      <c r="B8">
        <v>81.964733330000001</v>
      </c>
      <c r="C8">
        <v>105.804</v>
      </c>
      <c r="D8" s="4"/>
      <c r="E8" s="1"/>
      <c r="F8" s="2"/>
      <c r="G8">
        <f t="shared" si="0"/>
        <v>1.2560463071607584</v>
      </c>
      <c r="H8">
        <v>18.0321</v>
      </c>
      <c r="I8">
        <v>2.3967852492486101</v>
      </c>
      <c r="J8">
        <v>2.6888466753309599</v>
      </c>
      <c r="K8">
        <f t="shared" si="1"/>
        <v>4.7352577849790756E-16</v>
      </c>
      <c r="L8" s="3">
        <v>618.68799999999999</v>
      </c>
      <c r="M8">
        <f t="shared" si="2"/>
        <v>5.9974777298141956E-16</v>
      </c>
      <c r="N8">
        <f t="shared" si="3"/>
        <v>249.33614999847032</v>
      </c>
      <c r="O8">
        <f t="shared" si="3"/>
        <v>488.47987444947063</v>
      </c>
      <c r="P8">
        <f t="shared" si="4"/>
        <v>300781.10343823029</v>
      </c>
      <c r="Q8">
        <f t="shared" si="5"/>
        <v>2.8795532994200779E-22</v>
      </c>
      <c r="T8">
        <f t="shared" si="6"/>
        <v>9.8329241100205069E-21</v>
      </c>
      <c r="W8" s="11">
        <v>1.16925333459751</v>
      </c>
    </row>
    <row r="9" spans="1:23">
      <c r="A9">
        <v>94</v>
      </c>
      <c r="B9">
        <v>152.62835000000001</v>
      </c>
      <c r="C9">
        <v>204.435</v>
      </c>
      <c r="D9" s="4"/>
      <c r="F9" s="2"/>
      <c r="G9">
        <f t="shared" si="0"/>
        <v>1.22768107275287</v>
      </c>
      <c r="H9">
        <v>16.891999999999999</v>
      </c>
      <c r="I9">
        <v>2.3839731795204302</v>
      </c>
      <c r="J9">
        <v>2.7175310102417898</v>
      </c>
      <c r="K9">
        <f t="shared" si="1"/>
        <v>4.7387383228546883E-16</v>
      </c>
      <c r="L9" s="3">
        <v>692.149</v>
      </c>
      <c r="M9">
        <f t="shared" si="2"/>
        <v>6.285376721921123E-16</v>
      </c>
      <c r="N9">
        <f t="shared" si="3"/>
        <v>242.08795372263586</v>
      </c>
      <c r="O9">
        <f t="shared" si="3"/>
        <v>521.83236368098653</v>
      </c>
      <c r="P9">
        <f t="shared" si="4"/>
        <v>330915.59312249848</v>
      </c>
      <c r="Q9">
        <f t="shared" si="5"/>
        <v>3.6573098619902723E-22</v>
      </c>
      <c r="T9">
        <f t="shared" si="6"/>
        <v>1.3729885206224044E-20</v>
      </c>
      <c r="W9" s="11">
        <v>1.1107906638458001</v>
      </c>
    </row>
    <row r="10" spans="1:23">
      <c r="A10">
        <v>24</v>
      </c>
      <c r="B10">
        <v>305.81</v>
      </c>
      <c r="C10">
        <v>351.8125</v>
      </c>
      <c r="D10" s="4">
        <f>LOG10(A10)</f>
        <v>1.3802112417116059</v>
      </c>
      <c r="E10" s="4">
        <f t="shared" ref="E10:F15" si="7">LOG10(B10)</f>
        <v>2.4854516827565205</v>
      </c>
      <c r="F10" s="4">
        <f t="shared" si="7"/>
        <v>2.5463112660042775</v>
      </c>
      <c r="G10">
        <f t="shared" si="0"/>
        <v>1.1989043994567323</v>
      </c>
      <c r="H10">
        <v>15.808999999999999</v>
      </c>
      <c r="I10">
        <v>2.37172335980862</v>
      </c>
      <c r="J10">
        <v>2.74610866903113</v>
      </c>
      <c r="K10">
        <f t="shared" si="1"/>
        <v>4.736567303740233E-16</v>
      </c>
      <c r="L10" s="3">
        <v>583.58299999999997</v>
      </c>
      <c r="M10">
        <f t="shared" si="2"/>
        <v>4.9597259017053849E-16</v>
      </c>
      <c r="N10">
        <f t="shared" si="3"/>
        <v>235.35496244329443</v>
      </c>
      <c r="O10">
        <f t="shared" si="3"/>
        <v>557.32518522206669</v>
      </c>
      <c r="P10">
        <f t="shared" si="4"/>
        <v>366003.32042949548</v>
      </c>
      <c r="Q10">
        <f t="shared" si="5"/>
        <v>5.444689673631848E-23</v>
      </c>
      <c r="T10">
        <f t="shared" si="6"/>
        <v>2.2617525497425952E-21</v>
      </c>
      <c r="W10" s="11">
        <v>1.05525112683278</v>
      </c>
    </row>
    <row r="11" spans="1:23">
      <c r="A11">
        <v>6</v>
      </c>
      <c r="B11">
        <v>195.34174999999999</v>
      </c>
      <c r="C11">
        <v>1165.4749999999999</v>
      </c>
      <c r="D11" s="4">
        <f t="shared" ref="D11:D15" si="8">LOG10(A11)</f>
        <v>0.77815125038364363</v>
      </c>
      <c r="E11" s="4">
        <f t="shared" si="7"/>
        <v>2.2907950740960743</v>
      </c>
      <c r="F11" s="4">
        <f t="shared" si="7"/>
        <v>3.0665029621307314</v>
      </c>
      <c r="G11">
        <f t="shared" si="0"/>
        <v>1.1696773724418428</v>
      </c>
      <c r="H11">
        <v>14.780099999999999</v>
      </c>
      <c r="I11">
        <v>2.36019873121041</v>
      </c>
      <c r="J11">
        <v>2.7744928618844198</v>
      </c>
      <c r="K11">
        <f t="shared" si="1"/>
        <v>4.7273839739151975E-16</v>
      </c>
      <c r="L11" s="3">
        <v>633.36900000000003</v>
      </c>
      <c r="M11">
        <f t="shared" si="2"/>
        <v>5.0325120086399056E-16</v>
      </c>
      <c r="N11">
        <f t="shared" si="3"/>
        <v>229.19161834317285</v>
      </c>
      <c r="O11">
        <f t="shared" si="3"/>
        <v>594.9669777308502</v>
      </c>
      <c r="P11">
        <f t="shared" si="4"/>
        <v>406514.5025089446</v>
      </c>
      <c r="Q11">
        <f t="shared" si="5"/>
        <v>7.6535305623729962E-23</v>
      </c>
      <c r="T11">
        <f t="shared" si="6"/>
        <v>3.5380798505266021E-21</v>
      </c>
      <c r="U11">
        <f>(T11+T12)*(H11-H12)/2</f>
        <v>8.6050468150337792E-21</v>
      </c>
      <c r="V11">
        <f>T11*W11*2</f>
        <v>7.0937691975915027E-21</v>
      </c>
      <c r="W11" s="11">
        <v>1.0024885668614401</v>
      </c>
    </row>
    <row r="12" spans="1:23">
      <c r="A12">
        <v>1.6</v>
      </c>
      <c r="B12">
        <v>1156.1500000000001</v>
      </c>
      <c r="C12">
        <v>1018.674</v>
      </c>
      <c r="D12" s="4">
        <f t="shared" si="8"/>
        <v>0.20411998265592479</v>
      </c>
      <c r="E12" s="4">
        <f t="shared" si="7"/>
        <v>3.0630141835189129</v>
      </c>
      <c r="F12" s="4">
        <f t="shared" si="7"/>
        <v>3.0080352216382473</v>
      </c>
      <c r="G12">
        <f t="shared" si="0"/>
        <v>1.1399640487494762</v>
      </c>
      <c r="H12">
        <v>13.8027</v>
      </c>
      <c r="I12">
        <v>2.3495823636578401</v>
      </c>
      <c r="J12">
        <v>2.8025806675021498</v>
      </c>
      <c r="K12">
        <f t="shared" si="1"/>
        <v>4.7097229505675048E-16</v>
      </c>
      <c r="L12" s="3">
        <v>777.33299999999997</v>
      </c>
      <c r="M12">
        <f t="shared" si="2"/>
        <v>5.7679541322505316E-16</v>
      </c>
      <c r="N12">
        <f t="shared" si="3"/>
        <v>223.65693223790259</v>
      </c>
      <c r="O12">
        <f t="shared" si="3"/>
        <v>634.71778491848681</v>
      </c>
      <c r="P12">
        <f t="shared" si="4"/>
        <v>452889.08982990024</v>
      </c>
      <c r="Q12">
        <f t="shared" si="5"/>
        <v>2.7217333678952784E-22</v>
      </c>
      <c r="T12">
        <f t="shared" si="6"/>
        <v>1.4069955375652615E-20</v>
      </c>
      <c r="U12">
        <f t="shared" ref="U12:U37" si="9">(T12+T13)*(H12-H13)/2</f>
        <v>1.1386245661636555E-20</v>
      </c>
      <c r="V12">
        <f t="shared" ref="V12:V38" si="10">T12*W12*2</f>
        <v>2.6799441763618077E-20</v>
      </c>
      <c r="W12" s="11">
        <v>0.95236413507015205</v>
      </c>
    </row>
    <row r="13" spans="1:23">
      <c r="A13">
        <v>0.5</v>
      </c>
      <c r="B13">
        <v>3404.4549999999999</v>
      </c>
      <c r="C13">
        <v>2010.0005000000001</v>
      </c>
      <c r="D13" s="4">
        <f>LOG10(A13)</f>
        <v>-0.3010299956639812</v>
      </c>
      <c r="E13" s="4">
        <f t="shared" si="7"/>
        <v>3.5320475980588335</v>
      </c>
      <c r="F13" s="4">
        <f t="shared" si="7"/>
        <v>3.3031961654539286</v>
      </c>
      <c r="G13">
        <f t="shared" si="0"/>
        <v>1.10972025158662</v>
      </c>
      <c r="H13">
        <v>12.8742</v>
      </c>
      <c r="I13">
        <v>2.3400762927892398</v>
      </c>
      <c r="J13">
        <v>2.8302616403592098</v>
      </c>
      <c r="K13">
        <f t="shared" si="1"/>
        <v>4.6820121481740964E-16</v>
      </c>
      <c r="L13" s="3">
        <v>775.346</v>
      </c>
      <c r="M13">
        <f t="shared" si="2"/>
        <v>5.3661949540195157E-16</v>
      </c>
      <c r="N13">
        <f t="shared" si="3"/>
        <v>218.81459831917923</v>
      </c>
      <c r="O13">
        <f t="shared" si="3"/>
        <v>676.4904037485685</v>
      </c>
      <c r="P13">
        <f t="shared" si="4"/>
        <v>505519.09480148496</v>
      </c>
      <c r="Q13">
        <f t="shared" si="5"/>
        <v>1.8014252388151117E-22</v>
      </c>
      <c r="T13">
        <f t="shared" si="6"/>
        <v>1.0456152673106803E-20</v>
      </c>
      <c r="U13">
        <f t="shared" si="9"/>
        <v>2.9178095527128342E-20</v>
      </c>
      <c r="V13">
        <f t="shared" si="10"/>
        <v>1.892032304519653E-20</v>
      </c>
      <c r="W13" s="11">
        <v>0.90474592504083995</v>
      </c>
    </row>
    <row r="14" spans="1:23">
      <c r="A14">
        <v>0.2</v>
      </c>
      <c r="B14">
        <v>3123.6849999999999</v>
      </c>
      <c r="C14">
        <v>1563.83</v>
      </c>
      <c r="D14" s="4">
        <f t="shared" si="8"/>
        <v>-0.69897000433601875</v>
      </c>
      <c r="E14" s="4">
        <f t="shared" si="7"/>
        <v>3.4946672321004839</v>
      </c>
      <c r="F14" s="4">
        <f t="shared" si="7"/>
        <v>3.1941895402361582</v>
      </c>
      <c r="G14">
        <f t="shared" si="0"/>
        <v>1.0788916198402232</v>
      </c>
      <c r="H14">
        <v>11.992000000000001</v>
      </c>
      <c r="I14">
        <v>2.3319060369348499</v>
      </c>
      <c r="J14">
        <v>2.8574160094410401</v>
      </c>
      <c r="K14">
        <f t="shared" si="1"/>
        <v>4.6425679993641205E-16</v>
      </c>
      <c r="L14" s="3">
        <v>1210.5899999999999</v>
      </c>
      <c r="M14">
        <f t="shared" si="2"/>
        <v>7.80439687279843E-16</v>
      </c>
      <c r="N14">
        <f t="shared" si="3"/>
        <v>214.73658241927001</v>
      </c>
      <c r="O14">
        <f t="shared" si="3"/>
        <v>720.13846629700583</v>
      </c>
      <c r="P14">
        <f t="shared" si="4"/>
        <v>564711.2104697118</v>
      </c>
      <c r="Q14">
        <f t="shared" si="5"/>
        <v>8.5168030557052845E-22</v>
      </c>
      <c r="T14">
        <f t="shared" si="6"/>
        <v>5.5692329591976779E-20</v>
      </c>
      <c r="U14">
        <f t="shared" si="9"/>
        <v>3.3773167594021997E-20</v>
      </c>
      <c r="V14">
        <f t="shared" si="10"/>
        <v>9.5736075336677009E-20</v>
      </c>
      <c r="W14" s="11">
        <v>0.85950862567678499</v>
      </c>
    </row>
    <row r="15" spans="1:23">
      <c r="A15">
        <v>0.1</v>
      </c>
      <c r="B15">
        <v>18048.09</v>
      </c>
      <c r="C15">
        <v>9920.9619999999995</v>
      </c>
      <c r="D15" s="4">
        <f t="shared" si="8"/>
        <v>-1</v>
      </c>
      <c r="E15" s="4">
        <f t="shared" si="7"/>
        <v>4.2564312479950654</v>
      </c>
      <c r="F15" s="4">
        <f t="shared" si="7"/>
        <v>3.9965537861698115</v>
      </c>
      <c r="G15">
        <f t="shared" si="0"/>
        <v>1.0474306401555422</v>
      </c>
      <c r="H15">
        <v>11.154</v>
      </c>
      <c r="I15">
        <v>2.3253302867344701</v>
      </c>
      <c r="J15">
        <v>2.8838960601879302</v>
      </c>
      <c r="K15">
        <f t="shared" si="1"/>
        <v>4.5896265015931409E-16</v>
      </c>
      <c r="L15" s="3">
        <v>969.46799999999996</v>
      </c>
      <c r="M15">
        <f t="shared" si="2"/>
        <v>5.8131932816319415E-16</v>
      </c>
      <c r="N15">
        <f t="shared" si="3"/>
        <v>211.50969877399194</v>
      </c>
      <c r="O15">
        <f t="shared" si="3"/>
        <v>765.41339839940576</v>
      </c>
      <c r="P15">
        <f t="shared" si="4"/>
        <v>630594.02312479226</v>
      </c>
      <c r="Q15">
        <f t="shared" si="5"/>
        <v>3.3727450264303196E-22</v>
      </c>
      <c r="T15">
        <f t="shared" si="6"/>
        <v>2.4911889009507603E-20</v>
      </c>
      <c r="U15">
        <f t="shared" si="9"/>
        <v>4.9314048424975284E-20</v>
      </c>
      <c r="V15">
        <f t="shared" si="10"/>
        <v>4.068276847529182E-20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2.3206405194945399</v>
      </c>
      <c r="J16">
        <v>2.90954374803247</v>
      </c>
      <c r="K16">
        <f t="shared" si="1"/>
        <v>4.5213289579473603E-16</v>
      </c>
      <c r="L16" s="3">
        <v>1564.84</v>
      </c>
      <c r="M16">
        <f t="shared" si="2"/>
        <v>8.7134932073798724E-16</v>
      </c>
      <c r="N16">
        <f t="shared" si="3"/>
        <v>209.237980400927</v>
      </c>
      <c r="O16">
        <f t="shared" si="3"/>
        <v>811.97703815985756</v>
      </c>
      <c r="P16">
        <f t="shared" si="4"/>
        <v>703087.24294111342</v>
      </c>
      <c r="Q16">
        <f t="shared" si="5"/>
        <v>1.1839718301659039E-21</v>
      </c>
      <c r="T16">
        <f t="shared" si="6"/>
        <v>9.8977191319534819E-20</v>
      </c>
      <c r="U16">
        <f t="shared" si="9"/>
        <v>3.0304658831667084E-20</v>
      </c>
      <c r="V16">
        <f t="shared" si="10"/>
        <v>1.535545070683984E-19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2.3181728112030799</v>
      </c>
      <c r="J17">
        <v>2.93417441278388</v>
      </c>
      <c r="K17">
        <f t="shared" si="1"/>
        <v>4.4357571558606605E-16</v>
      </c>
      <c r="L17" s="3">
        <v>726.51700000000005</v>
      </c>
      <c r="M17">
        <f t="shared" si="2"/>
        <v>3.7500678888919455E-16</v>
      </c>
      <c r="N17">
        <f t="shared" si="3"/>
        <v>208.05243890775009</v>
      </c>
      <c r="O17">
        <f t="shared" si="3"/>
        <v>859.35857085420287</v>
      </c>
      <c r="P17">
        <f t="shared" si="4"/>
        <v>781782.97063604114</v>
      </c>
      <c r="Q17">
        <f t="shared" si="5"/>
        <v>-1.9884428652615053E-22</v>
      </c>
      <c r="T17">
        <f t="shared" si="6"/>
        <v>-1.884005668957114E-20</v>
      </c>
      <c r="U17">
        <f t="shared" si="9"/>
        <v>5.216543099036926E-21</v>
      </c>
      <c r="V17">
        <f t="shared" si="10"/>
        <v>-2.7767274365049841E-20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2.3183172077384899</v>
      </c>
      <c r="J18">
        <v>2.9575708389595698</v>
      </c>
      <c r="K18">
        <f t="shared" si="1"/>
        <v>4.3309736898503544E-16</v>
      </c>
      <c r="L18" s="3">
        <v>1124.55</v>
      </c>
      <c r="M18">
        <f t="shared" si="2"/>
        <v>5.3702372958992497E-16</v>
      </c>
      <c r="N18">
        <f t="shared" si="3"/>
        <v>208.12162478838604</v>
      </c>
      <c r="O18">
        <f t="shared" si="3"/>
        <v>906.92388335247006</v>
      </c>
      <c r="P18">
        <f t="shared" si="4"/>
        <v>865825.54089968244</v>
      </c>
      <c r="Q18">
        <f t="shared" si="5"/>
        <v>3.1041476190738301E-22</v>
      </c>
      <c r="T18">
        <f t="shared" si="6"/>
        <v>3.3360907638190758E-20</v>
      </c>
      <c r="U18">
        <f t="shared" si="9"/>
        <v>-9.3828007164754025E-21</v>
      </c>
      <c r="V18">
        <f t="shared" si="10"/>
        <v>4.6710283997432609E-20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2.32153020800502</v>
      </c>
      <c r="J19">
        <v>2.9794800680167</v>
      </c>
      <c r="K19">
        <f t="shared" si="1"/>
        <v>4.20505397648596E-16</v>
      </c>
      <c r="L19" s="3">
        <v>587.38499999999999</v>
      </c>
      <c r="M19">
        <f t="shared" si="2"/>
        <v>2.5894907177274653E-16</v>
      </c>
      <c r="N19">
        <f t="shared" si="3"/>
        <v>209.66706122938578</v>
      </c>
      <c r="O19">
        <f t="shared" si="3"/>
        <v>953.84996480924349</v>
      </c>
      <c r="P19">
        <f t="shared" si="4"/>
        <v>953790.031931162</v>
      </c>
      <c r="Q19">
        <f t="shared" si="5"/>
        <v>-4.9905758114736435E-22</v>
      </c>
      <c r="T19">
        <f t="shared" si="6"/>
        <v>-6.0853071828397116E-20</v>
      </c>
      <c r="U19">
        <f t="shared" si="9"/>
        <v>-3.2938717676718999E-20</v>
      </c>
      <c r="V19">
        <f t="shared" si="10"/>
        <v>-8.0943272688156313E-20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2.3283515096524701</v>
      </c>
      <c r="J20">
        <v>2.9995994764654701</v>
      </c>
      <c r="K20">
        <f t="shared" si="1"/>
        <v>4.0561698027237654E-16</v>
      </c>
      <c r="L20" s="3">
        <v>773.13300000000004</v>
      </c>
      <c r="M20">
        <f t="shared" si="2"/>
        <v>3.1388521671782305E-16</v>
      </c>
      <c r="N20">
        <f t="shared" si="3"/>
        <v>212.98622183062005</v>
      </c>
      <c r="O20">
        <f t="shared" si="3"/>
        <v>999.07818561216334</v>
      </c>
      <c r="P20">
        <f t="shared" si="4"/>
        <v>1043520.3516557744</v>
      </c>
      <c r="Q20">
        <f t="shared" si="5"/>
        <v>-2.9457273867361774E-22</v>
      </c>
      <c r="T20">
        <f t="shared" si="6"/>
        <v>-4.0740653656517469E-20</v>
      </c>
      <c r="U20">
        <f t="shared" si="9"/>
        <v>7.4722940065008809E-22</v>
      </c>
      <c r="V20">
        <f t="shared" si="10"/>
        <v>-5.1481340892437155E-20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2.3394263021449802</v>
      </c>
      <c r="J21">
        <v>3.01756676240666</v>
      </c>
      <c r="K21">
        <f t="shared" si="1"/>
        <v>3.8826623271020701E-16</v>
      </c>
      <c r="L21" s="3">
        <v>1261.1500000000001</v>
      </c>
      <c r="M21">
        <f t="shared" si="2"/>
        <v>4.7025086563070883E-16</v>
      </c>
      <c r="N21">
        <f t="shared" si="3"/>
        <v>218.48735248078808</v>
      </c>
      <c r="O21">
        <f t="shared" si="3"/>
        <v>1041.2781669752678</v>
      </c>
      <c r="P21">
        <f t="shared" si="4"/>
        <v>1131996.9442134378</v>
      </c>
      <c r="Q21">
        <f t="shared" si="5"/>
        <v>2.7541146317828106E-22</v>
      </c>
      <c r="R21">
        <f t="shared" ref="R21:R26" si="11">(Q21+Q22)*(H21-H22)/2</f>
        <v>4.2755403112369557E-23</v>
      </c>
      <c r="T21">
        <f t="shared" si="6"/>
        <v>4.3166644373215266E-20</v>
      </c>
      <c r="U21">
        <f t="shared" si="9"/>
        <v>5.9205399222727883E-21</v>
      </c>
      <c r="V21">
        <f t="shared" si="10"/>
        <v>5.1819563515287282E-20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2.35553442479904</v>
      </c>
      <c r="J22">
        <v>3.0329406433566599</v>
      </c>
      <c r="K22">
        <f t="shared" si="1"/>
        <v>3.6831700905744837E-16</v>
      </c>
      <c r="L22" s="3">
        <v>971.84400000000005</v>
      </c>
      <c r="M22">
        <f t="shared" si="2"/>
        <v>3.3180099927300502E-16</v>
      </c>
      <c r="N22">
        <f t="shared" si="3"/>
        <v>226.74328004164443</v>
      </c>
      <c r="O22">
        <f t="shared" si="3"/>
        <v>1078.799268642073</v>
      </c>
      <c r="P22">
        <f t="shared" si="4"/>
        <v>1215220.3770667152</v>
      </c>
      <c r="Q22">
        <f t="shared" si="5"/>
        <v>-1.2929409496677227E-22</v>
      </c>
      <c r="R22">
        <f t="shared" si="11"/>
        <v>-6.1727670243733565E-23</v>
      </c>
      <c r="T22">
        <f t="shared" si="6"/>
        <v>-2.2933091445178658E-20</v>
      </c>
      <c r="U22">
        <f t="shared" si="9"/>
        <v>-1.154098329803798E-20</v>
      </c>
      <c r="V22">
        <f t="shared" si="10"/>
        <v>-2.6153611465823173E-20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2.3776220574707199</v>
      </c>
      <c r="J23">
        <v>3.0451842814154202</v>
      </c>
      <c r="K23">
        <f t="shared" si="1"/>
        <v>3.456834783321739E-16</v>
      </c>
      <c r="L23" s="3">
        <v>1030.56</v>
      </c>
      <c r="M23">
        <f t="shared" si="2"/>
        <v>3.2104626640732454E-16</v>
      </c>
      <c r="N23">
        <f t="shared" si="3"/>
        <v>238.57342063934675</v>
      </c>
      <c r="O23">
        <f t="shared" si="3"/>
        <v>1109.6455642253732</v>
      </c>
      <c r="P23">
        <f t="shared" si="4"/>
        <v>1288230.5552406053</v>
      </c>
      <c r="Q23">
        <f t="shared" si="5"/>
        <v>-9.276385971965692E-23</v>
      </c>
      <c r="R23">
        <f t="shared" si="11"/>
        <v>1.3821164023413357E-23</v>
      </c>
      <c r="T23">
        <f t="shared" si="6"/>
        <v>-1.8584223822243401E-20</v>
      </c>
      <c r="U23">
        <f t="shared" si="9"/>
        <v>3.7481411643137809E-21</v>
      </c>
      <c r="V23">
        <f t="shared" si="10"/>
        <v>-2.0134325989619507E-20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2.40645830181706</v>
      </c>
      <c r="J24">
        <v>3.0539650646138501</v>
      </c>
      <c r="K24">
        <f t="shared" si="1"/>
        <v>3.205931877183403E-16</v>
      </c>
      <c r="L24" s="3">
        <v>1259.08</v>
      </c>
      <c r="M24">
        <f t="shared" si="2"/>
        <v>3.5648605890208885E-16</v>
      </c>
      <c r="N24">
        <f t="shared" si="3"/>
        <v>254.95192874855084</v>
      </c>
      <c r="O24">
        <f t="shared" si="3"/>
        <v>1132.3092746896832</v>
      </c>
      <c r="P24">
        <f t="shared" si="4"/>
        <v>1347124.7795208825</v>
      </c>
      <c r="Q24">
        <f t="shared" si="5"/>
        <v>1.4509990312770111E-22</v>
      </c>
      <c r="R24">
        <f t="shared" si="11"/>
        <v>1.1014343186538116E-22</v>
      </c>
      <c r="T24">
        <f t="shared" si="6"/>
        <v>3.2777158537633442E-20</v>
      </c>
      <c r="U24">
        <f t="shared" si="9"/>
        <v>2.7013817499839069E-20</v>
      </c>
      <c r="V24">
        <f t="shared" si="10"/>
        <v>3.373553283615022E-20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2.4427896396009401</v>
      </c>
      <c r="J25">
        <v>3.0594140994525101</v>
      </c>
      <c r="K25">
        <f t="shared" si="1"/>
        <v>2.9340782798032672E-16</v>
      </c>
      <c r="L25" s="3">
        <v>1404.75</v>
      </c>
      <c r="M25">
        <f t="shared" si="2"/>
        <v>3.5946502225172384E-16</v>
      </c>
      <c r="N25">
        <f t="shared" si="3"/>
        <v>277.19771093334123</v>
      </c>
      <c r="O25">
        <f t="shared" si="3"/>
        <v>1146.6057080422581</v>
      </c>
      <c r="P25">
        <f t="shared" si="4"/>
        <v>1391543.2206617722</v>
      </c>
      <c r="Q25">
        <f t="shared" si="5"/>
        <v>2.8964819975519242E-22</v>
      </c>
      <c r="R25">
        <f t="shared" si="11"/>
        <v>1.9129875592578514E-23</v>
      </c>
      <c r="T25">
        <f t="shared" si="6"/>
        <v>7.3849316693623904E-20</v>
      </c>
      <c r="U25">
        <f t="shared" si="9"/>
        <v>3.2825494520462179E-21</v>
      </c>
      <c r="V25">
        <f t="shared" si="10"/>
        <v>7.220817309547875E-20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2.4855930348100501</v>
      </c>
      <c r="J26">
        <v>3.0615996569637902</v>
      </c>
      <c r="K26">
        <f t="shared" si="1"/>
        <v>2.6577100177825044E-16</v>
      </c>
      <c r="L26" s="3">
        <v>963.74099999999999</v>
      </c>
      <c r="M26">
        <f t="shared" si="2"/>
        <v>2.2226356288799033E-16</v>
      </c>
      <c r="N26">
        <f t="shared" si="3"/>
        <v>305.90954974951478</v>
      </c>
      <c r="O26">
        <f t="shared" si="3"/>
        <v>1152.3904669603974</v>
      </c>
      <c r="P26">
        <f t="shared" si="4"/>
        <v>1421584.4409691535</v>
      </c>
      <c r="Q26">
        <f t="shared" si="5"/>
        <v>-2.0824447382932636E-22</v>
      </c>
      <c r="R26">
        <f t="shared" si="11"/>
        <v>-7.7700065693248768E-23</v>
      </c>
      <c r="T26">
        <f t="shared" si="6"/>
        <v>-5.9881021153001693E-20</v>
      </c>
      <c r="U26">
        <f t="shared" si="9"/>
        <v>-2.3541541577558512E-20</v>
      </c>
      <c r="V26">
        <f t="shared" si="10"/>
        <v>-5.5622778280958789E-20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2.53642590353645</v>
      </c>
      <c r="J27">
        <v>3.0609458663462501</v>
      </c>
      <c r="K27">
        <f t="shared" si="1"/>
        <v>2.3753506805842735E-16</v>
      </c>
      <c r="L27" s="3">
        <v>1024.47</v>
      </c>
      <c r="M27">
        <f t="shared" si="2"/>
        <v>2.1148575202823227E-16</v>
      </c>
      <c r="N27">
        <f t="shared" si="3"/>
        <v>343.89503327000767</v>
      </c>
      <c r="O27">
        <f t="shared" si="3"/>
        <v>1150.6569536719021</v>
      </c>
      <c r="P27">
        <f t="shared" si="4"/>
        <v>1442275.2189412815</v>
      </c>
      <c r="Q27">
        <f t="shared" si="5"/>
        <v>-1.3708915147400138E-22</v>
      </c>
      <c r="R27">
        <f>(Q27+Q28)*(H27-H28)/2</f>
        <v>9.3667954523686713E-24</v>
      </c>
      <c r="T27">
        <f t="shared" si="6"/>
        <v>-4.4748052525036095E-20</v>
      </c>
      <c r="U27">
        <f t="shared" si="9"/>
        <v>4.9416165951289355E-21</v>
      </c>
      <c r="V27">
        <f t="shared" si="10"/>
        <v>-3.9487643994856573E-20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2.5957911517546801</v>
      </c>
      <c r="J28">
        <v>3.05782842001461</v>
      </c>
      <c r="K28">
        <f t="shared" si="1"/>
        <v>2.0942737212058646E-16</v>
      </c>
      <c r="L28" s="3">
        <v>1312.04</v>
      </c>
      <c r="M28">
        <f t="shared" si="2"/>
        <v>2.4052050043018318E-16</v>
      </c>
      <c r="N28">
        <f t="shared" si="3"/>
        <v>394.2676567684835</v>
      </c>
      <c r="O28">
        <f t="shared" si="3"/>
        <v>1142.4268984375192</v>
      </c>
      <c r="P28">
        <f t="shared" si="4"/>
        <v>1460586.2034472805</v>
      </c>
      <c r="Q28">
        <f t="shared" si="5"/>
        <v>1.8065564195013476E-22</v>
      </c>
      <c r="R28">
        <f t="shared" ref="R28:R37" si="12">(Q28+Q29)*(H28-H29)/2</f>
        <v>1.2402249649854169E-22</v>
      </c>
      <c r="T28">
        <f t="shared" si="6"/>
        <v>6.7732315758193948E-20</v>
      </c>
      <c r="U28">
        <f t="shared" si="9"/>
        <v>5.2104596922866779E-20</v>
      </c>
      <c r="V28">
        <f t="shared" si="10"/>
        <v>5.6781467358946701E-20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2.6641529688032199</v>
      </c>
      <c r="J29">
        <v>3.0529075789353199</v>
      </c>
      <c r="K29">
        <f t="shared" si="1"/>
        <v>1.8217109881955358E-16</v>
      </c>
      <c r="L29" s="3">
        <v>1540.29</v>
      </c>
      <c r="M29">
        <f t="shared" si="2"/>
        <v>2.484130429877506E-16</v>
      </c>
      <c r="N29">
        <f t="shared" si="3"/>
        <v>461.48009015614298</v>
      </c>
      <c r="O29">
        <f t="shared" si="3"/>
        <v>1129.5555113609978</v>
      </c>
      <c r="P29">
        <f t="shared" si="4"/>
        <v>1488859.5268565272</v>
      </c>
      <c r="Q29">
        <f t="shared" si="5"/>
        <v>4.2433214584762937E-22</v>
      </c>
      <c r="R29">
        <f t="shared" si="12"/>
        <v>1.1395740494916282E-22</v>
      </c>
      <c r="T29">
        <f t="shared" si="6"/>
        <v>1.8643644971920489E-19</v>
      </c>
      <c r="U29">
        <f t="shared" si="9"/>
        <v>5.2956887454801578E-20</v>
      </c>
      <c r="V29">
        <f t="shared" si="10"/>
        <v>1.4847902771443645E-19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2.7418625494009201</v>
      </c>
      <c r="J30">
        <v>3.0473056301466102</v>
      </c>
      <c r="K30">
        <f t="shared" si="1"/>
        <v>1.5645764239985328E-16</v>
      </c>
      <c r="L30" s="3">
        <v>1278.26</v>
      </c>
      <c r="M30">
        <f t="shared" si="2"/>
        <v>1.7935370417693048E-16</v>
      </c>
      <c r="N30">
        <f t="shared" si="3"/>
        <v>551.90273900026421</v>
      </c>
      <c r="O30">
        <f t="shared" si="3"/>
        <v>1115.0789825714726</v>
      </c>
      <c r="P30">
        <f t="shared" si="4"/>
        <v>1547997.7706886241</v>
      </c>
      <c r="Q30">
        <f t="shared" si="5"/>
        <v>1.6006480260961566E-22</v>
      </c>
      <c r="R30">
        <f t="shared" si="12"/>
        <v>7.8913187647153124E-23</v>
      </c>
      <c r="T30">
        <f t="shared" si="6"/>
        <v>8.5137332100290269E-20</v>
      </c>
      <c r="U30">
        <f t="shared" si="9"/>
        <v>4.9118216049119842E-20</v>
      </c>
      <c r="V30">
        <f t="shared" si="10"/>
        <v>6.4413653298137656E-20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2.8290100769416999</v>
      </c>
      <c r="J31">
        <v>3.0429191307547301</v>
      </c>
      <c r="K31">
        <f t="shared" si="1"/>
        <v>1.329284048890573E-16</v>
      </c>
      <c r="L31" s="3">
        <v>1400.57</v>
      </c>
      <c r="M31">
        <f t="shared" si="2"/>
        <v>1.6865665482536246E-16</v>
      </c>
      <c r="N31">
        <f t="shared" si="3"/>
        <v>674.54367896394422</v>
      </c>
      <c r="O31">
        <f t="shared" si="3"/>
        <v>1103.8730504185835</v>
      </c>
      <c r="P31">
        <f t="shared" si="4"/>
        <v>1673544.8862706413</v>
      </c>
      <c r="Q31">
        <f t="shared" si="5"/>
        <v>2.664929684560773E-22</v>
      </c>
      <c r="R31">
        <f t="shared" si="12"/>
        <v>1.1849902515161327E-22</v>
      </c>
      <c r="T31">
        <f t="shared" si="6"/>
        <v>1.8036653843549292E-19</v>
      </c>
      <c r="U31">
        <f t="shared" si="9"/>
        <v>9.7938019873503634E-20</v>
      </c>
      <c r="V31">
        <f t="shared" si="10"/>
        <v>1.2963953623466709E-19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2.92512050862199</v>
      </c>
      <c r="J32">
        <v>3.04299773243237</v>
      </c>
      <c r="K32">
        <f t="shared" si="1"/>
        <v>1.1217864266971998E-16</v>
      </c>
      <c r="L32" s="3">
        <v>1630.49</v>
      </c>
      <c r="M32">
        <f t="shared" si="2"/>
        <v>1.6566493254548913E-16</v>
      </c>
      <c r="N32">
        <f t="shared" si="3"/>
        <v>841.62864550549807</v>
      </c>
      <c r="O32">
        <f t="shared" si="3"/>
        <v>1104.0728552273938</v>
      </c>
      <c r="P32">
        <f t="shared" si="4"/>
        <v>1927315.646585389</v>
      </c>
      <c r="Q32">
        <f t="shared" si="5"/>
        <v>4.1064431812456947E-22</v>
      </c>
      <c r="R32">
        <f t="shared" si="12"/>
        <v>2.1707085763462325E-22</v>
      </c>
      <c r="T32">
        <f t="shared" si="6"/>
        <v>3.7927928941309873E-19</v>
      </c>
      <c r="U32">
        <f t="shared" si="9"/>
        <v>2.6732548401233701E-19</v>
      </c>
      <c r="V32">
        <f t="shared" si="10"/>
        <v>2.5897880981599786E-19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3.0284974463205301</v>
      </c>
      <c r="J33">
        <v>3.0532863833700001</v>
      </c>
      <c r="K33">
        <f t="shared" si="1"/>
        <v>9.4811632828885302E-17</v>
      </c>
      <c r="L33" s="3">
        <v>2552.09</v>
      </c>
      <c r="M33">
        <f t="shared" si="2"/>
        <v>2.1402831304291822E-16</v>
      </c>
      <c r="N33">
        <f t="shared" si="3"/>
        <v>1067.8185136791399</v>
      </c>
      <c r="O33">
        <f t="shared" si="3"/>
        <v>1130.5411727361002</v>
      </c>
      <c r="P33">
        <f t="shared" si="4"/>
        <v>2418359.7214074442</v>
      </c>
      <c r="Q33">
        <f t="shared" si="5"/>
        <v>9.049366372367841E-22</v>
      </c>
      <c r="R33">
        <f t="shared" si="12"/>
        <v>2.4119864875812471E-22</v>
      </c>
      <c r="T33">
        <f t="shared" si="6"/>
        <v>1.2408751591465202E-18</v>
      </c>
      <c r="U33">
        <f t="shared" si="9"/>
        <v>4.1512196885524728E-19</v>
      </c>
      <c r="V33">
        <f t="shared" si="10"/>
        <v>8.0492755779190264E-19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3.1400541633710199</v>
      </c>
      <c r="J34">
        <v>3.0821924324117602</v>
      </c>
      <c r="K34">
        <f t="shared" si="1"/>
        <v>8.054985478875588E-17</v>
      </c>
      <c r="L34" s="3">
        <v>2440.98</v>
      </c>
      <c r="M34">
        <f t="shared" si="2"/>
        <v>1.6271835701795916E-16</v>
      </c>
      <c r="N34">
        <f t="shared" si="3"/>
        <v>1380.5564310260145</v>
      </c>
      <c r="O34">
        <f t="shared" si="3"/>
        <v>1208.3491263407752</v>
      </c>
      <c r="P34">
        <f t="shared" si="4"/>
        <v>3366043.6703758016</v>
      </c>
      <c r="Q34">
        <f t="shared" si="5"/>
        <v>6.0255491750149498E-22</v>
      </c>
      <c r="R34">
        <f t="shared" si="12"/>
        <v>2.9450402110819977E-22</v>
      </c>
      <c r="T34">
        <f t="shared" si="6"/>
        <v>1.3536371461987749E-18</v>
      </c>
      <c r="U34">
        <f t="shared" si="9"/>
        <v>1.0181968350566217E-18</v>
      </c>
      <c r="V34">
        <f t="shared" si="10"/>
        <v>8.3417001197690011E-19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3.2556729294845899</v>
      </c>
      <c r="J35">
        <v>3.1305659404527</v>
      </c>
      <c r="K35">
        <f t="shared" si="1"/>
        <v>6.8256566510879507E-17</v>
      </c>
      <c r="L35" s="3">
        <v>5102.04</v>
      </c>
      <c r="M35">
        <f t="shared" si="2"/>
        <v>2.5782341527342436E-16</v>
      </c>
      <c r="N35">
        <f t="shared" si="3"/>
        <v>1801.6603855095916</v>
      </c>
      <c r="O35">
        <f t="shared" si="3"/>
        <v>1350.7218971242289</v>
      </c>
      <c r="P35">
        <f t="shared" si="4"/>
        <v>5070429.7880854458</v>
      </c>
      <c r="Q35">
        <f t="shared" si="5"/>
        <v>1.3608052232198299E-21</v>
      </c>
      <c r="R35">
        <f t="shared" si="12"/>
        <v>2.9152152009296151E-22</v>
      </c>
      <c r="T35">
        <f t="shared" si="6"/>
        <v>5.4343417541786791E-18</v>
      </c>
      <c r="U35">
        <f t="shared" si="9"/>
        <v>1.5436203726693885E-18</v>
      </c>
      <c r="V35">
        <f t="shared" si="10"/>
        <v>3.1814335742500379E-18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3.37470409219556</v>
      </c>
      <c r="J36">
        <v>3.1905685421921999</v>
      </c>
      <c r="K36">
        <f t="shared" si="1"/>
        <v>5.452515825698333E-17</v>
      </c>
      <c r="L36" s="3">
        <v>4125.2</v>
      </c>
      <c r="M36">
        <f t="shared" si="2"/>
        <v>1.4503519448636881E-16</v>
      </c>
      <c r="N36">
        <f t="shared" si="3"/>
        <v>2369.7585136321063</v>
      </c>
      <c r="O36">
        <f t="shared" si="3"/>
        <v>1550.845528482037</v>
      </c>
      <c r="P36">
        <f t="shared" si="4"/>
        <v>8020877.2661445793</v>
      </c>
      <c r="Q36">
        <f t="shared" si="5"/>
        <v>6.7780680540228639E-22</v>
      </c>
      <c r="R36">
        <f t="shared" si="12"/>
        <v>2.6294419477194688E-22</v>
      </c>
      <c r="T36">
        <f t="shared" si="6"/>
        <v>5.3602063064464566E-18</v>
      </c>
      <c r="U36">
        <f t="shared" si="9"/>
        <v>4.0195695346825525E-18</v>
      </c>
      <c r="V36">
        <f t="shared" si="10"/>
        <v>2.9811307361576349E-18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3.4847859285437801</v>
      </c>
      <c r="J37">
        <v>3.2098094383111802</v>
      </c>
      <c r="K37">
        <f t="shared" si="1"/>
        <v>3.3382681437719687E-17</v>
      </c>
      <c r="L37" s="3">
        <v>8459.66</v>
      </c>
      <c r="M37">
        <f t="shared" si="2"/>
        <v>1.7420663364802956E-16</v>
      </c>
      <c r="N37">
        <f t="shared" si="3"/>
        <v>3053.4156594554315</v>
      </c>
      <c r="O37">
        <f t="shared" si="3"/>
        <v>1621.0986283220336</v>
      </c>
      <c r="P37">
        <f t="shared" si="4"/>
        <v>11951307.952155227</v>
      </c>
      <c r="Q37">
        <f t="shared" si="5"/>
        <v>1.2631346755030399E-21</v>
      </c>
      <c r="R37">
        <f t="shared" si="12"/>
        <v>4.1263790303264369E-22</v>
      </c>
      <c r="T37">
        <f t="shared" si="6"/>
        <v>2.4310535243923924E-17</v>
      </c>
      <c r="U37">
        <f t="shared" si="9"/>
        <v>5.0180562609406028E-17</v>
      </c>
      <c r="V37">
        <f t="shared" si="10"/>
        <v>1.2844512962983598E-17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3.9836046456162801</v>
      </c>
      <c r="J38">
        <v>3.6966201093658202</v>
      </c>
      <c r="K38">
        <f t="shared" si="1"/>
        <v>3.3547151248351095E-17</v>
      </c>
      <c r="L38" s="3">
        <v>38638.300000000003</v>
      </c>
      <c r="M38">
        <f t="shared" si="2"/>
        <v>2.6064749026008016E-16</v>
      </c>
      <c r="N38">
        <f t="shared" si="3"/>
        <v>9629.5201354365963</v>
      </c>
      <c r="O38">
        <f t="shared" si="3"/>
        <v>4973.018895312518</v>
      </c>
      <c r="P38">
        <f t="shared" si="4"/>
        <v>117458574.97191417</v>
      </c>
      <c r="Q38">
        <f t="shared" si="5"/>
        <v>1.9409240190184431E-21</v>
      </c>
      <c r="R38" s="6">
        <f>SUM(R23:R37)</f>
        <v>2.2300304608854636E-21</v>
      </c>
      <c r="T38">
        <f t="shared" si="6"/>
        <v>3.6533245863278652E-16</v>
      </c>
      <c r="V38">
        <f t="shared" si="10"/>
        <v>1.8337282847960609E-16</v>
      </c>
      <c r="W38" s="11">
        <v>0.25096706321395201</v>
      </c>
    </row>
    <row r="39" spans="4:23">
      <c r="U39">
        <f>SUM(U23:U38)</f>
        <v>5.7711959108116237E-17</v>
      </c>
      <c r="V39">
        <f>SUM(V23:V38)</f>
        <v>2.0466799477485453E-16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" max="1" width="16.7109375" bestFit="1" customWidth="1"/>
    <col min="3" max="3" width="16.7109375" bestFit="1" customWidth="1"/>
    <col min="4" max="4" width="9.425781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s="3" t="s">
        <v>9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-1.343361</v>
      </c>
      <c r="C3">
        <v>-9.2630470000000003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6.7917059999999996</v>
      </c>
      <c r="C4">
        <v>10.13191</v>
      </c>
      <c r="D4" s="4"/>
      <c r="E4" s="1"/>
      <c r="F4" s="2"/>
      <c r="G4">
        <f>LOG10(H4)</f>
        <v>1.3659482428254754</v>
      </c>
      <c r="H4">
        <v>23.224599999999999</v>
      </c>
      <c r="I4">
        <v>2.7817604328156</v>
      </c>
      <c r="J4">
        <v>3.0399264478274199</v>
      </c>
      <c r="K4">
        <f>10^J4*1.38*10^-23*310*4*PI()*H4</f>
        <v>1.3687537905936676E-15</v>
      </c>
      <c r="L4" s="3">
        <v>762.46691039999996</v>
      </c>
      <c r="M4">
        <f>L4*1.38*10^-23*310*4*PI()*H4</f>
        <v>9.5196260325242413E-16</v>
      </c>
      <c r="N4">
        <f>10^I4</f>
        <v>605.00704638590378</v>
      </c>
      <c r="O4">
        <f>10^J4</f>
        <v>1096.2925121707872</v>
      </c>
      <c r="P4">
        <f>N4^2+O4^2</f>
        <v>1567890.7984183307</v>
      </c>
      <c r="Q4">
        <f>O4/2/PI()/H4/P4*(M4-K4)/2/PI()</f>
        <v>-3.17849245296826E-22</v>
      </c>
      <c r="R4">
        <f t="shared" ref="R4:R21" si="0">(Q4+Q5)*(H4-H5)/2</f>
        <v>-4.9031689409474397E-22</v>
      </c>
      <c r="T4">
        <f>(M4-K4)/(2*PI()*H4)^2</f>
        <v>-1.9573221250154552E-20</v>
      </c>
      <c r="W4" s="11">
        <v>1.4355363774452501</v>
      </c>
    </row>
    <row r="5" spans="1:23">
      <c r="A5">
        <v>12000</v>
      </c>
      <c r="B5">
        <v>20.583379999999998</v>
      </c>
      <c r="C5">
        <v>28.870100000000001</v>
      </c>
      <c r="D5" s="4"/>
      <c r="E5" s="1"/>
      <c r="F5" s="2"/>
      <c r="G5">
        <f t="shared" ref="G5:G38" si="1">LOG10(H5)</f>
        <v>1.3389522624785153</v>
      </c>
      <c r="H5">
        <v>21.8249</v>
      </c>
      <c r="I5">
        <v>2.8106445012657399</v>
      </c>
      <c r="J5">
        <v>3.06250433988173</v>
      </c>
      <c r="K5">
        <f t="shared" ref="K5:K38" si="2">10^J5*1.38*10^-23*310*4*PI()*H5</f>
        <v>1.3549000119907358E-15</v>
      </c>
      <c r="L5" s="3">
        <v>728.43692239999996</v>
      </c>
      <c r="M5">
        <f t="shared" ref="M5:M38" si="3">L5*1.38*10^-23*310*4*PI()*H5</f>
        <v>8.5466291074677403E-16</v>
      </c>
      <c r="N5">
        <f t="shared" ref="N5:O38" si="4">10^I5</f>
        <v>646.61310350042208</v>
      </c>
      <c r="O5">
        <f t="shared" si="4"/>
        <v>1154.7935244222597</v>
      </c>
      <c r="P5">
        <f t="shared" ref="P5:P38" si="5">N5^2+O5^2</f>
        <v>1751656.5896660318</v>
      </c>
      <c r="Q5">
        <f t="shared" ref="Q5:Q38" si="6">O5/2/PI()/H5/P5*(M5-K5)/2/PI()</f>
        <v>-3.8275358973174327E-22</v>
      </c>
      <c r="R5">
        <f t="shared" si="0"/>
        <v>-5.4142011099842047E-22</v>
      </c>
      <c r="T5">
        <f t="shared" ref="T5:T38" si="7">(M5-K5)/(2*PI()*H5)^2</f>
        <v>-2.6601837571786459E-20</v>
      </c>
      <c r="W5" s="11">
        <v>1.36375955363524</v>
      </c>
    </row>
    <row r="6" spans="1:23">
      <c r="A6">
        <v>4800</v>
      </c>
      <c r="B6">
        <v>32.158920000000002</v>
      </c>
      <c r="C6">
        <v>41.773919999999997</v>
      </c>
      <c r="D6" s="4"/>
      <c r="E6" s="1"/>
      <c r="F6" s="2"/>
      <c r="G6">
        <f t="shared" si="1"/>
        <v>1.3116542796855051</v>
      </c>
      <c r="H6">
        <v>20.4953</v>
      </c>
      <c r="I6">
        <v>2.8397662163370598</v>
      </c>
      <c r="J6">
        <v>3.08527418781232</v>
      </c>
      <c r="K6">
        <f t="shared" si="2"/>
        <v>1.3408466514552862E-15</v>
      </c>
      <c r="L6" s="3">
        <v>706.65061219999996</v>
      </c>
      <c r="M6">
        <f t="shared" si="3"/>
        <v>7.7859150956252823E-16</v>
      </c>
      <c r="N6">
        <f t="shared" si="4"/>
        <v>691.45865383795922</v>
      </c>
      <c r="O6">
        <f t="shared" si="4"/>
        <v>1216.9540708831785</v>
      </c>
      <c r="P6">
        <f t="shared" si="5"/>
        <v>1959092.2806065427</v>
      </c>
      <c r="Q6">
        <f t="shared" si="6"/>
        <v>-4.3165692621052634E-22</v>
      </c>
      <c r="R6">
        <f t="shared" si="0"/>
        <v>-4.6058325115845365E-22</v>
      </c>
      <c r="T6">
        <f t="shared" si="7"/>
        <v>-3.3905108594535448E-20</v>
      </c>
      <c r="W6" s="11">
        <v>1.2955715712626199</v>
      </c>
    </row>
    <row r="7" spans="1:23">
      <c r="A7">
        <v>1200</v>
      </c>
      <c r="B7">
        <v>82.133570000000006</v>
      </c>
      <c r="C7">
        <v>106.6288</v>
      </c>
      <c r="D7" s="4"/>
      <c r="E7" s="1"/>
      <c r="F7" s="2"/>
      <c r="G7">
        <f t="shared" si="1"/>
        <v>1.2840267085035566</v>
      </c>
      <c r="H7">
        <v>19.232099999999999</v>
      </c>
      <c r="I7">
        <v>2.8690939481670701</v>
      </c>
      <c r="J7">
        <v>3.1082156984090799</v>
      </c>
      <c r="K7">
        <f t="shared" si="2"/>
        <v>1.3264566189102741E-15</v>
      </c>
      <c r="L7" s="3">
        <v>909.39028680000001</v>
      </c>
      <c r="M7">
        <f t="shared" si="3"/>
        <v>9.4021605735147548E-16</v>
      </c>
      <c r="N7">
        <f t="shared" si="4"/>
        <v>739.76528647666851</v>
      </c>
      <c r="O7">
        <f t="shared" si="4"/>
        <v>1282.9676282029727</v>
      </c>
      <c r="P7">
        <f t="shared" si="5"/>
        <v>2193258.6140926685</v>
      </c>
      <c r="Q7">
        <f t="shared" si="6"/>
        <v>-2.975755803734718E-22</v>
      </c>
      <c r="R7">
        <f t="shared" si="0"/>
        <v>-3.5195468340443412E-22</v>
      </c>
      <c r="T7">
        <f t="shared" si="7"/>
        <v>-2.6451160219405999E-20</v>
      </c>
      <c r="W7" s="11">
        <v>1.2307929882431701</v>
      </c>
    </row>
    <row r="8" spans="1:23">
      <c r="A8">
        <v>340</v>
      </c>
      <c r="B8">
        <v>156.7867</v>
      </c>
      <c r="C8">
        <v>175.33500000000001</v>
      </c>
      <c r="D8" s="4"/>
      <c r="E8" s="1"/>
      <c r="F8" s="2"/>
      <c r="G8">
        <f t="shared" si="1"/>
        <v>1.2560463071607584</v>
      </c>
      <c r="H8">
        <v>18.0321</v>
      </c>
      <c r="I8">
        <v>2.8985866757656198</v>
      </c>
      <c r="J8">
        <v>3.1313015812375098</v>
      </c>
      <c r="K8">
        <f t="shared" si="2"/>
        <v>1.3115913162945342E-15</v>
      </c>
      <c r="L8" s="3">
        <v>967.51289959999997</v>
      </c>
      <c r="M8">
        <f t="shared" si="3"/>
        <v>9.3789390915274882E-16</v>
      </c>
      <c r="N8">
        <f t="shared" si="4"/>
        <v>791.74745448851797</v>
      </c>
      <c r="O8">
        <f t="shared" si="4"/>
        <v>1353.0117907095125</v>
      </c>
      <c r="P8">
        <f t="shared" si="5"/>
        <v>2457504.9374880092</v>
      </c>
      <c r="Q8">
        <f t="shared" si="6"/>
        <v>-2.8901555863391882E-22</v>
      </c>
      <c r="R8">
        <f t="shared" si="0"/>
        <v>-4.5244558418186192E-22</v>
      </c>
      <c r="T8">
        <f t="shared" si="7"/>
        <v>-2.9111711152818183E-20</v>
      </c>
      <c r="W8" s="11">
        <v>1.16925333459751</v>
      </c>
    </row>
    <row r="9" spans="1:23">
      <c r="A9">
        <v>94</v>
      </c>
      <c r="B9">
        <v>328.06319999999999</v>
      </c>
      <c r="C9">
        <v>415.15159999999997</v>
      </c>
      <c r="D9" s="4"/>
      <c r="F9" s="2"/>
      <c r="G9">
        <f t="shared" si="1"/>
        <v>1.22768107275287</v>
      </c>
      <c r="H9">
        <v>16.891999999999999</v>
      </c>
      <c r="I9">
        <v>2.92820708610859</v>
      </c>
      <c r="J9">
        <v>3.1545078546903</v>
      </c>
      <c r="K9">
        <f t="shared" si="2"/>
        <v>1.2961031666771851E-15</v>
      </c>
      <c r="L9" s="3">
        <v>711.73905160000004</v>
      </c>
      <c r="M9">
        <f t="shared" si="3"/>
        <v>6.4632731781868598E-16</v>
      </c>
      <c r="N9">
        <f t="shared" si="4"/>
        <v>847.63149679009916</v>
      </c>
      <c r="O9">
        <f t="shared" si="4"/>
        <v>1427.2756437711976</v>
      </c>
      <c r="P9">
        <f t="shared" si="5"/>
        <v>2755594.9176531103</v>
      </c>
      <c r="Q9">
        <f t="shared" si="6"/>
        <v>-5.0467900181141371E-22</v>
      </c>
      <c r="R9">
        <f t="shared" si="0"/>
        <v>-4.8983001301663444E-22</v>
      </c>
      <c r="T9">
        <f t="shared" si="7"/>
        <v>-5.7682182338088746E-20</v>
      </c>
      <c r="W9" s="11">
        <v>1.1107906638458001</v>
      </c>
    </row>
    <row r="10" spans="1:23">
      <c r="A10">
        <v>24</v>
      </c>
      <c r="B10">
        <v>580.32339999999999</v>
      </c>
      <c r="C10">
        <v>943.84670000000006</v>
      </c>
      <c r="D10" s="4">
        <f>LOG10(A10)</f>
        <v>1.3802112417116059</v>
      </c>
      <c r="E10" s="4">
        <f t="shared" ref="E10:F15" si="8">LOG10(B10)</f>
        <v>2.7636700826892695</v>
      </c>
      <c r="F10" s="4">
        <f t="shared" si="8"/>
        <v>2.97490146172334</v>
      </c>
      <c r="G10">
        <f t="shared" si="1"/>
        <v>1.1989043994567323</v>
      </c>
      <c r="H10">
        <v>15.808999999999999</v>
      </c>
      <c r="I10">
        <v>2.9579057846127799</v>
      </c>
      <c r="J10">
        <v>3.1778015506822102</v>
      </c>
      <c r="K10">
        <f t="shared" si="2"/>
        <v>1.2798426963123216E-15</v>
      </c>
      <c r="L10" s="3">
        <v>903.02711739999995</v>
      </c>
      <c r="M10">
        <f t="shared" si="3"/>
        <v>7.6746015290218024E-16</v>
      </c>
      <c r="N10">
        <f t="shared" si="4"/>
        <v>907.6236099096916</v>
      </c>
      <c r="O10">
        <f t="shared" si="4"/>
        <v>1505.9187847159385</v>
      </c>
      <c r="P10">
        <f t="shared" si="5"/>
        <v>3091572.0034258291</v>
      </c>
      <c r="Q10">
        <f t="shared" si="6"/>
        <v>-3.999008929561475E-22</v>
      </c>
      <c r="R10">
        <f t="shared" si="0"/>
        <v>-3.3861562179912816E-22</v>
      </c>
      <c r="T10">
        <f t="shared" si="7"/>
        <v>-5.1930892852376322E-20</v>
      </c>
      <c r="W10" s="11">
        <v>1.05525112683278</v>
      </c>
    </row>
    <row r="11" spans="1:23">
      <c r="A11">
        <v>6</v>
      </c>
      <c r="B11">
        <v>2108.8850000000002</v>
      </c>
      <c r="C11">
        <v>3729.42</v>
      </c>
      <c r="D11" s="4">
        <f t="shared" ref="D11:D15" si="9">LOG10(A11)</f>
        <v>0.77815125038364363</v>
      </c>
      <c r="E11" s="4">
        <f t="shared" si="8"/>
        <v>3.32405289779205</v>
      </c>
      <c r="F11" s="4">
        <f t="shared" si="8"/>
        <v>3.5716412955122969</v>
      </c>
      <c r="G11">
        <f t="shared" si="1"/>
        <v>1.1696773724418428</v>
      </c>
      <c r="H11">
        <v>14.780099999999999</v>
      </c>
      <c r="I11">
        <v>2.9876386219167901</v>
      </c>
      <c r="J11">
        <v>3.2011543751198501</v>
      </c>
      <c r="K11">
        <f t="shared" si="2"/>
        <v>1.2626482810230276E-15</v>
      </c>
      <c r="L11" s="3">
        <v>1174.9072020000001</v>
      </c>
      <c r="M11">
        <f t="shared" si="3"/>
        <v>9.335371012952184E-16</v>
      </c>
      <c r="N11">
        <f t="shared" si="4"/>
        <v>971.93813379804465</v>
      </c>
      <c r="O11">
        <f t="shared" si="4"/>
        <v>1589.1115167341811</v>
      </c>
      <c r="P11">
        <f t="shared" si="5"/>
        <v>3469939.1485480354</v>
      </c>
      <c r="Q11">
        <f t="shared" si="6"/>
        <v>-2.5830811044384878E-22</v>
      </c>
      <c r="R11">
        <f t="shared" si="0"/>
        <v>-2.9110537584331005E-22</v>
      </c>
      <c r="T11">
        <f t="shared" si="7"/>
        <v>-3.8161738714981161E-20</v>
      </c>
      <c r="U11">
        <f>(T11+T12)*(H11-H12)/2</f>
        <v>-4.6396076074823518E-20</v>
      </c>
      <c r="V11">
        <f>T11*W11*2</f>
        <v>-7.6513413506644394E-20</v>
      </c>
      <c r="W11" s="11">
        <v>1.0024885668614401</v>
      </c>
    </row>
    <row r="12" spans="1:23">
      <c r="A12">
        <v>1.6</v>
      </c>
      <c r="B12">
        <v>2712.4270000000001</v>
      </c>
      <c r="C12">
        <v>3788.5630000000001</v>
      </c>
      <c r="D12" s="4">
        <f t="shared" si="9"/>
        <v>0.20411998265592479</v>
      </c>
      <c r="E12" s="4">
        <f t="shared" si="8"/>
        <v>3.4333580587740804</v>
      </c>
      <c r="F12" s="4">
        <f t="shared" si="8"/>
        <v>3.5784745135268143</v>
      </c>
      <c r="G12">
        <f t="shared" si="1"/>
        <v>1.1399640487494762</v>
      </c>
      <c r="H12">
        <v>13.8027</v>
      </c>
      <c r="I12">
        <v>3.0173495233157799</v>
      </c>
      <c r="J12">
        <v>3.22452934608219</v>
      </c>
      <c r="K12">
        <f t="shared" si="2"/>
        <v>1.2443542604724569E-15</v>
      </c>
      <c r="L12" s="3">
        <v>1101.4953820000001</v>
      </c>
      <c r="M12">
        <f t="shared" si="3"/>
        <v>8.1732987538954063E-16</v>
      </c>
      <c r="N12">
        <f t="shared" si="4"/>
        <v>1040.7574379176772</v>
      </c>
      <c r="O12">
        <f t="shared" si="4"/>
        <v>1676.98564894521</v>
      </c>
      <c r="P12">
        <f t="shared" si="5"/>
        <v>3895456.9113491545</v>
      </c>
      <c r="Q12">
        <f t="shared" si="6"/>
        <v>-3.3736485015224343E-22</v>
      </c>
      <c r="R12">
        <f t="shared" si="0"/>
        <v>-3.3321155579500803E-22</v>
      </c>
      <c r="T12">
        <f t="shared" si="7"/>
        <v>-5.67760064759817E-20</v>
      </c>
      <c r="U12">
        <f t="shared" ref="U12:U37" si="10">(T12+T13)*(H12-H13)/2</f>
        <v>-6.0255029193780463E-20</v>
      </c>
      <c r="V12">
        <f t="shared" ref="V12:V38" si="11">T12*W12*2</f>
        <v>-1.0814286460047133E-19</v>
      </c>
      <c r="W12" s="11">
        <v>0.95236413507015205</v>
      </c>
    </row>
    <row r="13" spans="1:23">
      <c r="A13">
        <v>0.5</v>
      </c>
      <c r="B13">
        <v>2365.5250000000001</v>
      </c>
      <c r="C13">
        <v>3822.8270000000002</v>
      </c>
      <c r="D13" s="4">
        <f>LOG10(A13)</f>
        <v>-0.3010299956639812</v>
      </c>
      <c r="E13" s="4">
        <f t="shared" si="8"/>
        <v>3.3739275422407138</v>
      </c>
      <c r="F13" s="4">
        <f t="shared" si="8"/>
        <v>3.5823846446982346</v>
      </c>
      <c r="G13">
        <f t="shared" si="1"/>
        <v>1.10972025158662</v>
      </c>
      <c r="H13">
        <v>12.8742</v>
      </c>
      <c r="I13">
        <v>3.04698035881444</v>
      </c>
      <c r="J13">
        <v>3.2478886624971399</v>
      </c>
      <c r="K13">
        <f t="shared" si="2"/>
        <v>1.2247841523799685E-15</v>
      </c>
      <c r="L13" s="3">
        <v>1079.358639</v>
      </c>
      <c r="M13">
        <f t="shared" si="3"/>
        <v>7.4702763439537604E-16</v>
      </c>
      <c r="N13">
        <f t="shared" si="4"/>
        <v>1114.2441402026411</v>
      </c>
      <c r="O13">
        <f t="shared" si="4"/>
        <v>1769.6552241358345</v>
      </c>
      <c r="P13">
        <f t="shared" si="5"/>
        <v>4373219.6162871737</v>
      </c>
      <c r="Q13">
        <f t="shared" si="6"/>
        <v>-3.8037678860921728E-22</v>
      </c>
      <c r="R13">
        <f t="shared" si="0"/>
        <v>-3.2959938916664732E-22</v>
      </c>
      <c r="T13">
        <f t="shared" si="7"/>
        <v>-7.3014040252678471E-20</v>
      </c>
      <c r="U13">
        <f t="shared" si="10"/>
        <v>-6.7679093231594351E-20</v>
      </c>
      <c r="V13">
        <f t="shared" si="11"/>
        <v>-1.321183107787574E-19</v>
      </c>
      <c r="W13" s="11">
        <v>0.90474592504083995</v>
      </c>
    </row>
    <row r="14" spans="1:23">
      <c r="A14">
        <v>0.2</v>
      </c>
      <c r="B14">
        <v>12804.51</v>
      </c>
      <c r="C14">
        <v>-552.04489999999998</v>
      </c>
      <c r="D14" s="4">
        <f t="shared" si="9"/>
        <v>-0.69897000433601875</v>
      </c>
      <c r="E14" s="4">
        <f t="shared" si="8"/>
        <v>4.1073629636425704</v>
      </c>
      <c r="F14" s="4" t="e">
        <f t="shared" si="8"/>
        <v>#NUM!</v>
      </c>
      <c r="G14">
        <f t="shared" si="1"/>
        <v>1.0788916198402232</v>
      </c>
      <c r="H14">
        <v>11.992000000000001</v>
      </c>
      <c r="I14">
        <v>3.0764704425625502</v>
      </c>
      <c r="J14">
        <v>3.27119350016984</v>
      </c>
      <c r="K14">
        <f t="shared" si="2"/>
        <v>1.2037485147243889E-15</v>
      </c>
      <c r="L14" s="3">
        <v>1159.0102119999999</v>
      </c>
      <c r="M14">
        <f t="shared" si="3"/>
        <v>7.4718737756583527E-16</v>
      </c>
      <c r="N14">
        <f t="shared" si="4"/>
        <v>1192.5331010620973</v>
      </c>
      <c r="O14">
        <f t="shared" si="4"/>
        <v>1867.2114427180227</v>
      </c>
      <c r="P14">
        <f t="shared" si="5"/>
        <v>4908613.7689459026</v>
      </c>
      <c r="Q14">
        <f t="shared" si="6"/>
        <v>-3.6684467855615933E-22</v>
      </c>
      <c r="R14">
        <f t="shared" si="0"/>
        <v>-3.5946902035088777E-22</v>
      </c>
      <c r="T14">
        <f t="shared" si="7"/>
        <v>-8.041849937913839E-20</v>
      </c>
      <c r="U14">
        <f t="shared" si="10"/>
        <v>-8.5271279042453369E-20</v>
      </c>
      <c r="V14">
        <f t="shared" si="11"/>
        <v>-1.3824078776070526E-19</v>
      </c>
      <c r="W14" s="11">
        <v>0.85950862567678499</v>
      </c>
    </row>
    <row r="15" spans="1:23">
      <c r="A15">
        <v>0.1</v>
      </c>
      <c r="B15">
        <v>3727.3745000000004</v>
      </c>
      <c r="C15">
        <v>7173.0384999999997</v>
      </c>
      <c r="D15" s="4">
        <f t="shared" si="9"/>
        <v>-1</v>
      </c>
      <c r="E15" s="4">
        <f t="shared" si="8"/>
        <v>3.5714030297574837</v>
      </c>
      <c r="F15" s="4">
        <f t="shared" si="8"/>
        <v>3.8557031618395752</v>
      </c>
      <c r="G15">
        <f t="shared" si="1"/>
        <v>1.0474306401555422</v>
      </c>
      <c r="H15">
        <v>11.154</v>
      </c>
      <c r="I15">
        <v>3.1057378102770201</v>
      </c>
      <c r="J15">
        <v>3.29438941311561</v>
      </c>
      <c r="K15">
        <f t="shared" si="2"/>
        <v>1.181056563666316E-15</v>
      </c>
      <c r="L15" s="3">
        <v>961.39108699999997</v>
      </c>
      <c r="M15">
        <f t="shared" si="3"/>
        <v>5.7647619188763622E-16</v>
      </c>
      <c r="N15">
        <f t="shared" si="4"/>
        <v>1275.6684372093457</v>
      </c>
      <c r="O15">
        <f t="shared" si="4"/>
        <v>1969.6515997194238</v>
      </c>
      <c r="P15">
        <f t="shared" si="5"/>
        <v>5506857.385969419</v>
      </c>
      <c r="Q15">
        <f t="shared" si="6"/>
        <v>-4.9107661106409687E-22</v>
      </c>
      <c r="R15">
        <f t="shared" si="0"/>
        <v>-3.7311673868085813E-22</v>
      </c>
      <c r="T15">
        <f t="shared" si="7"/>
        <v>-1.230929064501057E-19</v>
      </c>
      <c r="U15">
        <f t="shared" si="10"/>
        <v>-9.9972920613510277E-20</v>
      </c>
      <c r="V15">
        <f t="shared" si="11"/>
        <v>-2.0101888749380656E-19</v>
      </c>
      <c r="W15" s="11">
        <v>0.81653319143653202</v>
      </c>
    </row>
    <row r="16" spans="1:23">
      <c r="D16" s="3"/>
      <c r="G16">
        <f t="shared" si="1"/>
        <v>1.0152717138205281</v>
      </c>
      <c r="H16">
        <v>10.357900000000001</v>
      </c>
      <c r="I16">
        <v>3.1347001472991001</v>
      </c>
      <c r="J16">
        <v>3.31742310903239</v>
      </c>
      <c r="K16">
        <f t="shared" si="2"/>
        <v>1.1564995473106933E-15</v>
      </c>
      <c r="L16" s="3">
        <v>1102.8279170000001</v>
      </c>
      <c r="M16">
        <f t="shared" si="3"/>
        <v>6.1408729094913178E-16</v>
      </c>
      <c r="N16">
        <f t="shared" si="4"/>
        <v>1363.6413039514553</v>
      </c>
      <c r="O16">
        <f t="shared" si="4"/>
        <v>2076.9359756669269</v>
      </c>
      <c r="P16">
        <f t="shared" si="5"/>
        <v>6173180.6528619546</v>
      </c>
      <c r="Q16">
        <f t="shared" si="6"/>
        <v>-4.4628487287223912E-22</v>
      </c>
      <c r="R16">
        <f t="shared" si="0"/>
        <v>-3.3478823747962673E-22</v>
      </c>
      <c r="T16">
        <f t="shared" si="7"/>
        <v>-1.2806378394936772E-19</v>
      </c>
      <c r="U16">
        <f t="shared" si="10"/>
        <v>-1.0303098838859604E-19</v>
      </c>
      <c r="V16">
        <f t="shared" si="11"/>
        <v>-1.9867982669031198E-19</v>
      </c>
      <c r="W16" s="11">
        <v>0.77570652905611304</v>
      </c>
    </row>
    <row r="17" spans="4:23">
      <c r="D17" s="3"/>
      <c r="G17">
        <f t="shared" si="1"/>
        <v>0.98234270479168007</v>
      </c>
      <c r="H17">
        <v>9.6015800000000002</v>
      </c>
      <c r="I17">
        <v>3.1632596332906799</v>
      </c>
      <c r="J17">
        <v>3.34023080584014</v>
      </c>
      <c r="K17">
        <f t="shared" si="2"/>
        <v>1.1298587541871449E-15</v>
      </c>
      <c r="L17" s="3">
        <v>1170.8307</v>
      </c>
      <c r="M17">
        <f t="shared" si="3"/>
        <v>6.0434850270521943E-16</v>
      </c>
      <c r="N17">
        <f t="shared" si="4"/>
        <v>1456.3294545426372</v>
      </c>
      <c r="O17">
        <f t="shared" si="4"/>
        <v>2188.9246190642343</v>
      </c>
      <c r="P17">
        <f t="shared" si="5"/>
        <v>6912286.4681139588</v>
      </c>
      <c r="Q17">
        <f t="shared" si="6"/>
        <v>-4.3902356133451578E-22</v>
      </c>
      <c r="R17">
        <f t="shared" si="0"/>
        <v>-2.9200979946629331E-22</v>
      </c>
      <c r="T17">
        <f t="shared" si="7"/>
        <v>-1.443896441990244E-19</v>
      </c>
      <c r="U17">
        <f t="shared" si="10"/>
        <v>-1.0254826578461436E-19</v>
      </c>
      <c r="V17">
        <f t="shared" si="11"/>
        <v>-2.1280757972270742E-19</v>
      </c>
      <c r="W17" s="11">
        <v>0.73692119993514504</v>
      </c>
    </row>
    <row r="18" spans="4:23">
      <c r="D18" s="3"/>
      <c r="G18">
        <f t="shared" si="1"/>
        <v>0.94856406223339729</v>
      </c>
      <c r="H18">
        <v>8.8830899999999904</v>
      </c>
      <c r="I18">
        <v>3.1912992689175801</v>
      </c>
      <c r="J18">
        <v>3.3627356943737099</v>
      </c>
      <c r="K18">
        <f t="shared" si="2"/>
        <v>1.1009064111796074E-15</v>
      </c>
      <c r="L18" s="3">
        <v>1385.1201149999999</v>
      </c>
      <c r="M18">
        <f t="shared" si="3"/>
        <v>6.6145780097579107E-16</v>
      </c>
      <c r="N18">
        <f t="shared" si="4"/>
        <v>1553.4571163165485</v>
      </c>
      <c r="O18">
        <f t="shared" si="4"/>
        <v>2305.3437613220394</v>
      </c>
      <c r="P18">
        <f t="shared" si="5"/>
        <v>7727838.870100975</v>
      </c>
      <c r="Q18">
        <f t="shared" si="6"/>
        <v>-3.7381948301207026E-22</v>
      </c>
      <c r="R18">
        <f t="shared" si="0"/>
        <v>-3.2761412390939861E-22</v>
      </c>
      <c r="T18">
        <f t="shared" si="7"/>
        <v>-1.4106531212496886E-19</v>
      </c>
      <c r="U18">
        <f t="shared" si="10"/>
        <v>-1.3484370326039614E-19</v>
      </c>
      <c r="V18">
        <f t="shared" si="11"/>
        <v>-1.9751263553754791E-19</v>
      </c>
      <c r="W18" s="11">
        <v>0.70007513740363303</v>
      </c>
    </row>
    <row r="19" spans="4:23">
      <c r="D19" s="3"/>
      <c r="G19">
        <f t="shared" si="1"/>
        <v>0.91384086254204</v>
      </c>
      <c r="H19">
        <v>8.2005099999999995</v>
      </c>
      <c r="I19">
        <v>3.2186836339264602</v>
      </c>
      <c r="J19">
        <v>3.3848490929422299</v>
      </c>
      <c r="K19">
        <f t="shared" si="2"/>
        <v>1.0694010341467187E-15</v>
      </c>
      <c r="L19" s="3">
        <v>895.93731279999997</v>
      </c>
      <c r="M19">
        <f t="shared" si="3"/>
        <v>3.9497456611273505E-16</v>
      </c>
      <c r="N19">
        <f t="shared" si="4"/>
        <v>1654.5642408186065</v>
      </c>
      <c r="O19">
        <f t="shared" si="4"/>
        <v>2425.7670519612225</v>
      </c>
      <c r="P19">
        <f t="shared" si="5"/>
        <v>8621928.6173762921</v>
      </c>
      <c r="Q19">
        <f t="shared" si="6"/>
        <v>-5.861093865985336E-22</v>
      </c>
      <c r="R19">
        <f t="shared" si="0"/>
        <v>-3.609014888195992E-22</v>
      </c>
      <c r="T19">
        <f t="shared" si="7"/>
        <v>-2.5403475895944015E-19</v>
      </c>
      <c r="U19">
        <f t="shared" si="10"/>
        <v>-1.6750543126303955E-19</v>
      </c>
      <c r="V19">
        <f t="shared" si="11"/>
        <v>-3.3790249446583514E-19</v>
      </c>
      <c r="W19" s="11">
        <v>0.66507137812543504</v>
      </c>
    </row>
    <row r="20" spans="4:23">
      <c r="D20" s="3"/>
      <c r="G20">
        <f t="shared" si="1"/>
        <v>0.87806600677635271</v>
      </c>
      <c r="H20">
        <v>7.5520699999999996</v>
      </c>
      <c r="I20">
        <v>3.24524836603385</v>
      </c>
      <c r="J20">
        <v>3.4064627381830799</v>
      </c>
      <c r="K20">
        <f t="shared" si="2"/>
        <v>1.035093041983619E-15</v>
      </c>
      <c r="L20" s="3">
        <v>1093.145626</v>
      </c>
      <c r="M20">
        <f t="shared" si="3"/>
        <v>4.4380753598818097E-16</v>
      </c>
      <c r="N20">
        <f t="shared" si="4"/>
        <v>1758.9292297390168</v>
      </c>
      <c r="O20">
        <f t="shared" si="4"/>
        <v>2549.5453312391714</v>
      </c>
      <c r="P20">
        <f t="shared" si="5"/>
        <v>9594013.4312737472</v>
      </c>
      <c r="Q20">
        <f t="shared" si="6"/>
        <v>-5.2702826320591771E-22</v>
      </c>
      <c r="R20">
        <f t="shared" si="0"/>
        <v>-3.3264481998495938E-22</v>
      </c>
      <c r="T20">
        <f t="shared" si="7"/>
        <v>-2.6260650704216237E-19</v>
      </c>
      <c r="U20">
        <f t="shared" si="10"/>
        <v>-1.7852512430822269E-19</v>
      </c>
      <c r="V20">
        <f t="shared" si="11"/>
        <v>-3.3183893473066575E-19</v>
      </c>
      <c r="W20" s="11">
        <v>0.63181780693154699</v>
      </c>
    </row>
    <row r="21" spans="4:23">
      <c r="D21" s="3"/>
      <c r="G21">
        <f t="shared" si="1"/>
        <v>0.84111221518410362</v>
      </c>
      <c r="H21">
        <v>6.9360499999999998</v>
      </c>
      <c r="I21">
        <v>3.2707963464836101</v>
      </c>
      <c r="J21">
        <v>3.4274467000073399</v>
      </c>
      <c r="K21">
        <f t="shared" si="2"/>
        <v>9.9772202488420981E-16</v>
      </c>
      <c r="L21" s="3">
        <v>1061.0904379999999</v>
      </c>
      <c r="M21">
        <f t="shared" si="3"/>
        <v>3.9565372634656313E-16</v>
      </c>
      <c r="N21">
        <f t="shared" si="4"/>
        <v>1865.5046954159363</v>
      </c>
      <c r="O21">
        <f t="shared" si="4"/>
        <v>2675.7571833389338</v>
      </c>
      <c r="P21">
        <f t="shared" si="5"/>
        <v>10639784.272808811</v>
      </c>
      <c r="Q21">
        <f t="shared" si="6"/>
        <v>-5.5295232179119106E-22</v>
      </c>
      <c r="R21">
        <f t="shared" si="0"/>
        <v>-3.2497045021809993E-22</v>
      </c>
      <c r="T21">
        <f t="shared" si="7"/>
        <v>-3.1700170148425809E-19</v>
      </c>
      <c r="U21">
        <f t="shared" si="10"/>
        <v>-2.0045115081249401E-19</v>
      </c>
      <c r="V21">
        <f t="shared" si="11"/>
        <v>-3.8054590629033171E-19</v>
      </c>
      <c r="W21" s="11">
        <v>0.60022691441173404</v>
      </c>
    </row>
    <row r="22" spans="4:23">
      <c r="D22" s="3"/>
      <c r="G22">
        <f t="shared" si="1"/>
        <v>0.8028304876327822</v>
      </c>
      <c r="H22">
        <v>6.3508300000000002</v>
      </c>
      <c r="I22">
        <v>3.29508528839207</v>
      </c>
      <c r="J22">
        <v>3.4476406987017598</v>
      </c>
      <c r="K22">
        <f t="shared" si="2"/>
        <v>9.5702179979822673E-16</v>
      </c>
      <c r="L22" s="3">
        <v>1086.632476</v>
      </c>
      <c r="M22">
        <f t="shared" si="3"/>
        <v>3.7099137452029303E-16</v>
      </c>
      <c r="N22">
        <f t="shared" si="4"/>
        <v>1972.8101259851967</v>
      </c>
      <c r="O22">
        <f t="shared" si="4"/>
        <v>2803.1136013482701</v>
      </c>
      <c r="P22">
        <f t="shared" si="5"/>
        <v>11749425.655253395</v>
      </c>
      <c r="Q22">
        <f t="shared" si="6"/>
        <v>-5.5764010573384275E-22</v>
      </c>
      <c r="R22">
        <f t="shared" ref="R22:R26" si="12">(Q22+Q23)*(H22-H23)/2</f>
        <v>-2.6999593596555657E-22</v>
      </c>
      <c r="T22">
        <f t="shared" si="7"/>
        <v>-3.6804375428449261E-19</v>
      </c>
      <c r="U22">
        <f t="shared" si="10"/>
        <v>-1.897107075565412E-19</v>
      </c>
      <c r="V22">
        <f t="shared" si="11"/>
        <v>-4.1972855578540706E-19</v>
      </c>
      <c r="W22" s="11">
        <v>0.57021556662657402</v>
      </c>
    </row>
    <row r="23" spans="4:23">
      <c r="D23" s="3"/>
      <c r="G23">
        <f t="shared" si="1"/>
        <v>0.76304369760489099</v>
      </c>
      <c r="H23">
        <v>5.7948700000000004</v>
      </c>
      <c r="I23">
        <v>3.3178167743502498</v>
      </c>
      <c r="J23">
        <v>3.4668472057106601</v>
      </c>
      <c r="K23">
        <f t="shared" si="2"/>
        <v>9.127283654135511E-16</v>
      </c>
      <c r="L23" s="3">
        <v>1591.8498790000001</v>
      </c>
      <c r="M23">
        <f t="shared" si="3"/>
        <v>4.9590267459818092E-16</v>
      </c>
      <c r="N23">
        <f t="shared" si="4"/>
        <v>2078.8194634177844</v>
      </c>
      <c r="O23">
        <f t="shared" si="4"/>
        <v>2929.8622743277274</v>
      </c>
      <c r="P23">
        <f t="shared" si="5"/>
        <v>12905583.308013447</v>
      </c>
      <c r="Q23">
        <f t="shared" si="6"/>
        <v>-4.1363817315513023E-22</v>
      </c>
      <c r="R23">
        <f t="shared" si="12"/>
        <v>-2.7991818180375747E-22</v>
      </c>
      <c r="T23">
        <f t="shared" si="7"/>
        <v>-3.1441796079048136E-19</v>
      </c>
      <c r="U23">
        <f t="shared" si="10"/>
        <v>-2.3250793736303936E-19</v>
      </c>
      <c r="V23">
        <f t="shared" si="11"/>
        <v>-3.4064342853909712E-19</v>
      </c>
      <c r="W23" s="11">
        <v>0.54170478633390096</v>
      </c>
    </row>
    <row r="24" spans="4:23">
      <c r="D24" s="3"/>
      <c r="G24">
        <f t="shared" si="1"/>
        <v>0.72153858092531442</v>
      </c>
      <c r="H24">
        <v>5.2667000000000002</v>
      </c>
      <c r="I24">
        <v>3.3387353525910202</v>
      </c>
      <c r="J24">
        <v>3.4849208153365199</v>
      </c>
      <c r="K24">
        <f t="shared" si="2"/>
        <v>8.6478876843070394E-16</v>
      </c>
      <c r="L24" s="3">
        <v>865.23128039999904</v>
      </c>
      <c r="M24">
        <f t="shared" si="3"/>
        <v>2.4497481429980922E-16</v>
      </c>
      <c r="N24">
        <f t="shared" si="4"/>
        <v>2181.4002199585584</v>
      </c>
      <c r="O24">
        <f t="shared" si="4"/>
        <v>3054.3641619791561</v>
      </c>
      <c r="P24">
        <f t="shared" si="5"/>
        <v>14087647.35361788</v>
      </c>
      <c r="Q24">
        <f t="shared" si="6"/>
        <v>-6.4631669669267396E-22</v>
      </c>
      <c r="R24">
        <f t="shared" si="12"/>
        <v>-3.080889678986198E-22</v>
      </c>
      <c r="T24">
        <f t="shared" si="7"/>
        <v>-5.6601045189119019E-19</v>
      </c>
      <c r="U24">
        <f t="shared" si="10"/>
        <v>-2.8934286725562368E-19</v>
      </c>
      <c r="V24">
        <f t="shared" si="11"/>
        <v>-5.8256008260922709E-19</v>
      </c>
      <c r="W24" s="11">
        <v>0.51461954515392805</v>
      </c>
    </row>
    <row r="25" spans="4:23">
      <c r="D25" s="3"/>
      <c r="G25">
        <f t="shared" si="1"/>
        <v>0.67760695272049309</v>
      </c>
      <c r="H25">
        <v>4.76</v>
      </c>
      <c r="I25">
        <v>3.3578764530752601</v>
      </c>
      <c r="J25">
        <v>3.5019960814364501</v>
      </c>
      <c r="K25">
        <f t="shared" si="2"/>
        <v>8.129309875072514E-16</v>
      </c>
      <c r="L25" s="3">
        <v>1163.2058380000001</v>
      </c>
      <c r="M25">
        <f t="shared" si="3"/>
        <v>2.9765567712404706E-16</v>
      </c>
      <c r="N25">
        <f t="shared" si="4"/>
        <v>2279.69345869056</v>
      </c>
      <c r="O25">
        <f t="shared" si="4"/>
        <v>3176.8454063970753</v>
      </c>
      <c r="P25">
        <f t="shared" si="5"/>
        <v>15289349.001742726</v>
      </c>
      <c r="Q25">
        <f t="shared" si="6"/>
        <v>-5.6974396207432649E-22</v>
      </c>
      <c r="R25">
        <f t="shared" si="12"/>
        <v>-2.2537320431533681E-22</v>
      </c>
      <c r="T25">
        <f t="shared" si="7"/>
        <v>-5.7605730913357172E-19</v>
      </c>
      <c r="U25">
        <f t="shared" si="10"/>
        <v>-2.4191579987742965E-19</v>
      </c>
      <c r="V25">
        <f t="shared" si="11"/>
        <v>-5.6325566373756356E-19</v>
      </c>
      <c r="W25" s="11">
        <v>0.48888856612611797</v>
      </c>
    </row>
    <row r="26" spans="4:23">
      <c r="D26" s="3"/>
      <c r="G26">
        <f t="shared" si="1"/>
        <v>0.63245729218472424</v>
      </c>
      <c r="H26">
        <v>4.29</v>
      </c>
      <c r="I26">
        <v>3.3744686243083502</v>
      </c>
      <c r="J26">
        <v>3.51749827068996</v>
      </c>
      <c r="K26">
        <f t="shared" si="2"/>
        <v>7.5928742464674101E-16</v>
      </c>
      <c r="L26" s="3">
        <v>1863.987196</v>
      </c>
      <c r="M26">
        <f t="shared" si="3"/>
        <v>4.2988358424156984E-16</v>
      </c>
      <c r="N26">
        <f t="shared" si="4"/>
        <v>2368.4740147244293</v>
      </c>
      <c r="O26">
        <f t="shared" si="4"/>
        <v>3292.2914237870082</v>
      </c>
      <c r="P26">
        <f t="shared" si="5"/>
        <v>16448851.977566341</v>
      </c>
      <c r="Q26">
        <f t="shared" si="6"/>
        <v>-3.8929094990583076E-22</v>
      </c>
      <c r="R26">
        <f t="shared" si="12"/>
        <v>-2.1154414966511154E-22</v>
      </c>
      <c r="T26">
        <f t="shared" si="7"/>
        <v>-4.5337162651506564E-19</v>
      </c>
      <c r="U26">
        <f t="shared" si="10"/>
        <v>-2.6872486706587174E-19</v>
      </c>
      <c r="V26">
        <f t="shared" si="11"/>
        <v>-4.2113158685272424E-19</v>
      </c>
      <c r="W26" s="11">
        <v>0.46444413613820401</v>
      </c>
    </row>
    <row r="27" spans="4:23">
      <c r="D27" s="3"/>
      <c r="G27">
        <f t="shared" si="1"/>
        <v>0.58433122436753082</v>
      </c>
      <c r="H27">
        <v>3.84</v>
      </c>
      <c r="I27">
        <v>3.3888763392309702</v>
      </c>
      <c r="J27">
        <v>3.5319206988293201</v>
      </c>
      <c r="K27">
        <f t="shared" si="2"/>
        <v>7.0259097598775854E-16</v>
      </c>
      <c r="L27" s="3">
        <v>1313.9923269999999</v>
      </c>
      <c r="M27">
        <f t="shared" si="3"/>
        <v>2.7125309226714488E-16</v>
      </c>
      <c r="N27">
        <f t="shared" si="4"/>
        <v>2448.3659962118982</v>
      </c>
      <c r="O27">
        <f t="shared" si="4"/>
        <v>3403.4603762531087</v>
      </c>
      <c r="P27">
        <f t="shared" si="5"/>
        <v>17578038.584131632</v>
      </c>
      <c r="Q27">
        <f t="shared" si="6"/>
        <v>-5.5090527082799786E-22</v>
      </c>
      <c r="R27">
        <f>(Q27+Q28)*(H27-H28)/2</f>
        <v>-2.075434383875109E-22</v>
      </c>
      <c r="T27">
        <f t="shared" si="7"/>
        <v>-7.409611159999193E-19</v>
      </c>
      <c r="U27">
        <f t="shared" si="10"/>
        <v>-2.9813858287778338E-19</v>
      </c>
      <c r="V27">
        <f t="shared" si="11"/>
        <v>-6.5385658395449545E-19</v>
      </c>
      <c r="W27" s="11">
        <v>0.44122192773376701</v>
      </c>
    </row>
    <row r="28" spans="4:23">
      <c r="D28" s="3"/>
      <c r="G28">
        <f t="shared" si="1"/>
        <v>0.53275437899249778</v>
      </c>
      <c r="H28">
        <v>3.41</v>
      </c>
      <c r="I28">
        <v>3.4007539460656799</v>
      </c>
      <c r="J28">
        <v>3.5451902437674301</v>
      </c>
      <c r="K28">
        <f t="shared" si="2"/>
        <v>6.4327291677337417E-16</v>
      </c>
      <c r="L28" s="3">
        <v>1892.0391959999999</v>
      </c>
      <c r="M28">
        <f t="shared" si="3"/>
        <v>3.468447716955592E-16</v>
      </c>
      <c r="N28">
        <f t="shared" si="4"/>
        <v>2516.2509164121534</v>
      </c>
      <c r="O28">
        <f t="shared" si="4"/>
        <v>3509.0555533262277</v>
      </c>
      <c r="P28">
        <f t="shared" si="5"/>
        <v>18644989.55067464</v>
      </c>
      <c r="Q28">
        <f t="shared" si="6"/>
        <v>-4.1441304725344875E-22</v>
      </c>
      <c r="R28">
        <f t="shared" ref="R28:R37" si="13">(Q28+Q29)*(H28-H29)/2</f>
        <v>-1.1960328063230639E-22</v>
      </c>
      <c r="T28">
        <f t="shared" si="7"/>
        <v>-6.4572996715256227E-19</v>
      </c>
      <c r="U28">
        <f t="shared" si="10"/>
        <v>-1.951616366533648E-19</v>
      </c>
      <c r="V28">
        <f t="shared" si="11"/>
        <v>-5.4132941775479328E-19</v>
      </c>
      <c r="W28" s="11">
        <v>0.41916082982942698</v>
      </c>
    </row>
    <row r="29" spans="4:23">
      <c r="D29" s="3"/>
      <c r="G29">
        <f t="shared" si="1"/>
        <v>0.47712125471966244</v>
      </c>
      <c r="H29">
        <v>3</v>
      </c>
      <c r="I29">
        <v>3.4096719696987701</v>
      </c>
      <c r="J29">
        <v>3.5572411329545401</v>
      </c>
      <c r="K29">
        <f t="shared" si="2"/>
        <v>5.8185267051595496E-16</v>
      </c>
      <c r="L29" s="3">
        <v>2933.0339279999998</v>
      </c>
      <c r="M29">
        <f t="shared" si="3"/>
        <v>4.7303032756220904E-16</v>
      </c>
      <c r="N29">
        <f t="shared" si="4"/>
        <v>2568.4550504122681</v>
      </c>
      <c r="O29">
        <f t="shared" si="4"/>
        <v>3607.7890238364557</v>
      </c>
      <c r="P29">
        <f t="shared" si="5"/>
        <v>19613102.986503094</v>
      </c>
      <c r="Q29">
        <f t="shared" si="6"/>
        <v>-1.6901758997731394E-22</v>
      </c>
      <c r="R29">
        <f t="shared" si="13"/>
        <v>-1.0623523084536264E-22</v>
      </c>
      <c r="T29">
        <f t="shared" si="7"/>
        <v>-3.0627801652238757E-19</v>
      </c>
      <c r="U29">
        <f t="shared" si="10"/>
        <v>-2.1490333968405163E-19</v>
      </c>
      <c r="V29">
        <f t="shared" si="11"/>
        <v>-2.4392151948850226E-19</v>
      </c>
      <c r="W29" s="11">
        <v>0.39820278689618699</v>
      </c>
    </row>
    <row r="30" spans="4:23">
      <c r="D30" s="3"/>
      <c r="G30">
        <f t="shared" si="1"/>
        <v>0.41664050733828095</v>
      </c>
      <c r="H30">
        <v>2.61</v>
      </c>
      <c r="I30">
        <v>3.4150864418232998</v>
      </c>
      <c r="J30">
        <v>3.56802722998022</v>
      </c>
      <c r="K30">
        <f t="shared" si="2"/>
        <v>5.1894147461410437E-16</v>
      </c>
      <c r="L30" s="3">
        <v>2173.2381959999998</v>
      </c>
      <c r="M30">
        <f t="shared" si="3"/>
        <v>3.0492882552171703E-16</v>
      </c>
      <c r="N30">
        <f t="shared" si="4"/>
        <v>2600.6771495327957</v>
      </c>
      <c r="O30">
        <f t="shared" si="4"/>
        <v>3698.5136849242067</v>
      </c>
      <c r="P30">
        <f t="shared" si="5"/>
        <v>20442525.113673661</v>
      </c>
      <c r="Q30">
        <f t="shared" si="6"/>
        <v>-3.7577846563993012E-22</v>
      </c>
      <c r="R30">
        <f t="shared" si="13"/>
        <v>-1.5585377837221613E-22</v>
      </c>
      <c r="T30">
        <f t="shared" si="7"/>
        <v>-7.957903921137744E-19</v>
      </c>
      <c r="U30">
        <f t="shared" si="10"/>
        <v>-3.62268207148391E-19</v>
      </c>
      <c r="V30">
        <f t="shared" si="11"/>
        <v>-6.0208330647738154E-19</v>
      </c>
      <c r="W30" s="11">
        <v>0.378292646181698</v>
      </c>
    </row>
    <row r="31" spans="4:23">
      <c r="D31" s="3"/>
      <c r="G31">
        <f t="shared" si="1"/>
        <v>0.35024801833416286</v>
      </c>
      <c r="H31">
        <v>2.2400000000000002</v>
      </c>
      <c r="I31">
        <v>3.4162924221531599</v>
      </c>
      <c r="J31">
        <v>3.57754632871996</v>
      </c>
      <c r="K31">
        <f t="shared" si="2"/>
        <v>4.5524479739300995E-16</v>
      </c>
      <c r="L31" s="3">
        <v>1868.338806</v>
      </c>
      <c r="M31">
        <f t="shared" si="3"/>
        <v>2.2498537959571591E-16</v>
      </c>
      <c r="N31">
        <f t="shared" si="4"/>
        <v>2607.9089341728395</v>
      </c>
      <c r="O31">
        <f t="shared" si="4"/>
        <v>3780.4746367401908</v>
      </c>
      <c r="P31">
        <f t="shared" si="5"/>
        <v>21093177.487974394</v>
      </c>
      <c r="Q31">
        <f t="shared" si="6"/>
        <v>-4.6667439042610387E-22</v>
      </c>
      <c r="R31">
        <f t="shared" si="13"/>
        <v>-7.2259177116067826E-23</v>
      </c>
      <c r="T31">
        <f t="shared" si="7"/>
        <v>-1.1624161330126654E-18</v>
      </c>
      <c r="U31">
        <f t="shared" si="10"/>
        <v>-1.7561019731764334E-19</v>
      </c>
      <c r="V31">
        <f t="shared" si="11"/>
        <v>-8.3549359932608719E-19</v>
      </c>
      <c r="W31" s="11">
        <v>0.35937801257141699</v>
      </c>
    </row>
    <row r="32" spans="4:23">
      <c r="D32" s="3"/>
      <c r="G32">
        <f t="shared" si="1"/>
        <v>0.27646180417324412</v>
      </c>
      <c r="H32">
        <v>1.89</v>
      </c>
      <c r="I32">
        <v>3.41235077865172</v>
      </c>
      <c r="J32">
        <v>3.5858898262088301</v>
      </c>
      <c r="K32">
        <f t="shared" si="2"/>
        <v>3.915635656685499E-16</v>
      </c>
      <c r="L32" s="3">
        <v>4074.390226</v>
      </c>
      <c r="M32">
        <f t="shared" si="3"/>
        <v>4.1397591028113639E-16</v>
      </c>
      <c r="N32">
        <f t="shared" si="4"/>
        <v>2584.3467187654387</v>
      </c>
      <c r="O32">
        <f t="shared" si="4"/>
        <v>3853.8058017293902</v>
      </c>
      <c r="P32">
        <f t="shared" si="5"/>
        <v>21530667.120236799</v>
      </c>
      <c r="Q32">
        <f t="shared" si="6"/>
        <v>5.3764806905716664E-23</v>
      </c>
      <c r="R32">
        <f t="shared" si="13"/>
        <v>-1.2122443822352285E-23</v>
      </c>
      <c r="T32">
        <f t="shared" si="7"/>
        <v>1.5892929119756137E-19</v>
      </c>
      <c r="U32">
        <f t="shared" si="10"/>
        <v>-4.8392751706502956E-20</v>
      </c>
      <c r="V32">
        <f t="shared" si="11"/>
        <v>1.0851981594601435E-19</v>
      </c>
      <c r="W32" s="11">
        <v>0.34140911070670998</v>
      </c>
    </row>
    <row r="33" spans="4:23">
      <c r="D33" s="3"/>
      <c r="G33">
        <f t="shared" si="1"/>
        <v>0.19312459835446161</v>
      </c>
      <c r="H33">
        <v>1.56</v>
      </c>
      <c r="I33">
        <v>3.4019698329307202</v>
      </c>
      <c r="J33">
        <v>3.5933497066271598</v>
      </c>
      <c r="K33">
        <f t="shared" si="2"/>
        <v>3.287948066848034E-16</v>
      </c>
      <c r="L33" s="3">
        <v>3402.5119060000002</v>
      </c>
      <c r="M33">
        <f t="shared" si="3"/>
        <v>2.8534804154619316E-16</v>
      </c>
      <c r="N33">
        <f t="shared" si="4"/>
        <v>2523.3054919311312</v>
      </c>
      <c r="O33">
        <f t="shared" si="4"/>
        <v>3920.5744616786101</v>
      </c>
      <c r="P33">
        <f t="shared" si="5"/>
        <v>21737974.715176329</v>
      </c>
      <c r="Q33">
        <f t="shared" si="6"/>
        <v>-1.2723416340482146E-22</v>
      </c>
      <c r="R33">
        <f t="shared" si="13"/>
        <v>6.4266622862194437E-23</v>
      </c>
      <c r="T33">
        <f t="shared" si="7"/>
        <v>-4.522186954793976E-19</v>
      </c>
      <c r="U33">
        <f t="shared" si="10"/>
        <v>3.0058860108410589E-19</v>
      </c>
      <c r="V33">
        <f t="shared" si="11"/>
        <v>-2.9334400600817478E-19</v>
      </c>
      <c r="W33" s="11">
        <v>0.32433865399704498</v>
      </c>
    </row>
    <row r="34" spans="4:23">
      <c r="D34" s="3"/>
      <c r="G34">
        <f t="shared" si="1"/>
        <v>9.3421685162235063E-2</v>
      </c>
      <c r="H34">
        <v>1.24</v>
      </c>
      <c r="I34">
        <v>3.3849681329419998</v>
      </c>
      <c r="J34">
        <v>3.6008302792119302</v>
      </c>
      <c r="K34">
        <f t="shared" si="2"/>
        <v>2.6589037016191276E-16</v>
      </c>
      <c r="L34" s="3">
        <v>6111.2204780000002</v>
      </c>
      <c r="M34">
        <f t="shared" si="3"/>
        <v>4.0738054205879076E-16</v>
      </c>
      <c r="N34">
        <f t="shared" si="4"/>
        <v>2426.4320451857043</v>
      </c>
      <c r="O34">
        <f t="shared" si="4"/>
        <v>3988.6899527027076</v>
      </c>
      <c r="P34">
        <f t="shared" si="5"/>
        <v>21797220.00869561</v>
      </c>
      <c r="Q34">
        <f t="shared" si="6"/>
        <v>5.2890055629353662E-22</v>
      </c>
      <c r="R34">
        <f t="shared" si="13"/>
        <v>2.0372724762820867E-22</v>
      </c>
      <c r="T34">
        <f t="shared" si="7"/>
        <v>2.330897452255059E-18</v>
      </c>
      <c r="U34">
        <f t="shared" si="10"/>
        <v>1.0697385459214053E-18</v>
      </c>
      <c r="V34">
        <f t="shared" si="11"/>
        <v>1.4364002651113775E-18</v>
      </c>
      <c r="W34" s="11">
        <v>0.30812172018157902</v>
      </c>
    </row>
    <row r="35" spans="4:23">
      <c r="D35" s="3"/>
      <c r="G35">
        <f t="shared" si="1"/>
        <v>-2.6872146400301826E-2</v>
      </c>
      <c r="H35">
        <v>0.93999999999999895</v>
      </c>
      <c r="I35">
        <v>3.3733965885767301</v>
      </c>
      <c r="J35">
        <v>3.6096158463060299</v>
      </c>
      <c r="K35">
        <f t="shared" si="2"/>
        <v>2.0568108005134572E-16</v>
      </c>
      <c r="L35" s="3">
        <v>7384.1121039999998</v>
      </c>
      <c r="M35">
        <f t="shared" si="3"/>
        <v>3.7314427198044532E-16</v>
      </c>
      <c r="N35">
        <f t="shared" si="4"/>
        <v>2362.6347566989257</v>
      </c>
      <c r="O35">
        <f t="shared" si="4"/>
        <v>4070.2009030183531</v>
      </c>
      <c r="P35">
        <f t="shared" si="5"/>
        <v>22148578.384493209</v>
      </c>
      <c r="Q35">
        <f t="shared" si="6"/>
        <v>8.2928109456118304E-22</v>
      </c>
      <c r="R35">
        <f t="shared" si="13"/>
        <v>3.28994673165716E-22</v>
      </c>
      <c r="T35">
        <f t="shared" si="7"/>
        <v>4.8006928538876182E-18</v>
      </c>
      <c r="U35">
        <f t="shared" si="10"/>
        <v>2.5406557956906441E-18</v>
      </c>
      <c r="V35">
        <f t="shared" si="11"/>
        <v>2.8104756962103502E-18</v>
      </c>
      <c r="W35" s="11">
        <v>0.29271563311266802</v>
      </c>
    </row>
    <row r="36" spans="4:23">
      <c r="D36" s="3"/>
      <c r="G36">
        <f t="shared" si="1"/>
        <v>-0.18442225167573273</v>
      </c>
      <c r="H36">
        <v>0.65400000000000003</v>
      </c>
      <c r="I36">
        <v>3.4076122705113501</v>
      </c>
      <c r="J36">
        <v>3.6244470302096099</v>
      </c>
      <c r="K36">
        <f t="shared" si="2"/>
        <v>1.4807284568235664E-16</v>
      </c>
      <c r="L36" s="3">
        <v>10438.862649999999</v>
      </c>
      <c r="M36">
        <f t="shared" si="3"/>
        <v>3.670131083727434E-16</v>
      </c>
      <c r="N36">
        <f t="shared" si="4"/>
        <v>2556.3026516028181</v>
      </c>
      <c r="O36">
        <f t="shared" si="4"/>
        <v>4211.5991582047818</v>
      </c>
      <c r="P36">
        <f t="shared" si="5"/>
        <v>24272250.715982825</v>
      </c>
      <c r="Q36">
        <f t="shared" si="6"/>
        <v>1.4713809555487277E-21</v>
      </c>
      <c r="R36">
        <f t="shared" si="13"/>
        <v>4.8056570709957322E-22</v>
      </c>
      <c r="T36">
        <f t="shared" si="7"/>
        <v>1.296613089220087E-17</v>
      </c>
      <c r="U36">
        <f t="shared" si="10"/>
        <v>8.222853472904506E-18</v>
      </c>
      <c r="V36">
        <f t="shared" si="11"/>
        <v>7.2112394788417172E-18</v>
      </c>
      <c r="W36" s="11">
        <v>0.27807985045019401</v>
      </c>
    </row>
    <row r="37" spans="4:23">
      <c r="D37" s="3"/>
      <c r="G37">
        <f t="shared" si="1"/>
        <v>-0.41673886446061353</v>
      </c>
      <c r="H37">
        <v>0.38305499999999998</v>
      </c>
      <c r="I37">
        <v>3.6433727838209302</v>
      </c>
      <c r="J37">
        <v>3.6630640675151702</v>
      </c>
      <c r="K37">
        <f t="shared" si="2"/>
        <v>9.4792908177801371E-17</v>
      </c>
      <c r="L37" s="3">
        <v>18030.117900000001</v>
      </c>
      <c r="M37">
        <f t="shared" si="3"/>
        <v>3.7128751553089364E-16</v>
      </c>
      <c r="N37">
        <f t="shared" si="4"/>
        <v>4399.1906519417125</v>
      </c>
      <c r="O37">
        <f t="shared" si="4"/>
        <v>4603.2447605619045</v>
      </c>
      <c r="P37">
        <f t="shared" si="5"/>
        <v>40542740.717771977</v>
      </c>
      <c r="Q37">
        <f t="shared" si="6"/>
        <v>2.075949366838274E-21</v>
      </c>
      <c r="R37">
        <f t="shared" si="13"/>
        <v>9.2031660068703123E-22</v>
      </c>
      <c r="T37">
        <f t="shared" si="7"/>
        <v>4.7731453288385627E-17</v>
      </c>
      <c r="U37">
        <f t="shared" si="10"/>
        <v>7.0269331158607225E-17</v>
      </c>
      <c r="V37">
        <f t="shared" si="11"/>
        <v>2.521899515387872E-17</v>
      </c>
      <c r="W37" s="11">
        <v>0.26417585697118501</v>
      </c>
    </row>
    <row r="38" spans="4:23">
      <c r="D38" s="3"/>
      <c r="G38">
        <f t="shared" si="1"/>
        <v>-0.90141510690231963</v>
      </c>
      <c r="H38">
        <v>0.12548300000000001</v>
      </c>
      <c r="I38">
        <v>3.78938638392626</v>
      </c>
      <c r="J38">
        <v>3.8052048954955202</v>
      </c>
      <c r="K38">
        <f t="shared" si="2"/>
        <v>4.3076502337311425E-17</v>
      </c>
      <c r="L38" s="3">
        <v>52266.730349999998</v>
      </c>
      <c r="M38">
        <f t="shared" si="3"/>
        <v>3.5258259524430064E-16</v>
      </c>
      <c r="N38">
        <f t="shared" si="4"/>
        <v>6157.2442795848165</v>
      </c>
      <c r="O38">
        <f t="shared" si="4"/>
        <v>6385.6468312776005</v>
      </c>
      <c r="P38">
        <f t="shared" si="5"/>
        <v>78688142.572285607</v>
      </c>
      <c r="Q38">
        <f t="shared" si="6"/>
        <v>5.0701426050144991E-21</v>
      </c>
      <c r="R38" s="6">
        <f>SUM(R33:R37)</f>
        <v>1.9978708514427237E-21</v>
      </c>
      <c r="T38">
        <f t="shared" si="7"/>
        <v>4.9789719546697004E-16</v>
      </c>
      <c r="V38">
        <f t="shared" si="11"/>
        <v>2.4991159385761696E-16</v>
      </c>
      <c r="W38" s="11">
        <v>0.25096706321395201</v>
      </c>
    </row>
    <row r="39" spans="4:23">
      <c r="U39">
        <f>SUM(U33:U38)</f>
        <v>8.2403167574207889E-17</v>
      </c>
      <c r="V39">
        <f>SUM(V33:V38)</f>
        <v>2.8629536044565093E-16</v>
      </c>
    </row>
  </sheetData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8" max="18" width="12.85546875" bestFit="1" customWidth="1"/>
    <col min="20" max="21" width="13.7109375" bestFit="1" customWidth="1"/>
  </cols>
  <sheetData>
    <row r="1" spans="1:23" ht="17.25">
      <c r="A1" s="7" t="s">
        <v>49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8.80748</v>
      </c>
      <c r="C3">
        <v>-32.713349999999998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7.8616000000000001</v>
      </c>
      <c r="C4">
        <v>0.411607</v>
      </c>
      <c r="D4" s="4"/>
      <c r="E4" s="1"/>
      <c r="F4" s="2"/>
      <c r="G4">
        <f>LOG10(H4)</f>
        <v>1.3659482428254754</v>
      </c>
      <c r="H4">
        <v>23.224599999999999</v>
      </c>
      <c r="I4">
        <v>2.6608880256149599</v>
      </c>
      <c r="J4">
        <v>2.62138034752875</v>
      </c>
      <c r="K4">
        <f>10^J4*1.38*10^-23*310*4*PI()*H4</f>
        <v>5.2213070625627237E-16</v>
      </c>
      <c r="L4" s="3">
        <v>405.67200000000003</v>
      </c>
      <c r="M4">
        <f>L4*1.38*10^-23*310*4*PI()*H4</f>
        <v>5.0649355128607483E-16</v>
      </c>
      <c r="N4">
        <f>10^I4</f>
        <v>458.02377896654707</v>
      </c>
      <c r="O4">
        <f>10^J4</f>
        <v>418.19645547423573</v>
      </c>
      <c r="P4">
        <f>N4^2+O4^2</f>
        <v>384674.05747001083</v>
      </c>
      <c r="Q4">
        <f>O4/2/PI()/H4/P4*(M4-K4)/2/PI()</f>
        <v>-1.8541173158082143E-23</v>
      </c>
      <c r="T4">
        <f>(M4-K4)/(2*PI()*H4)^2</f>
        <v>-7.3434732607251381E-22</v>
      </c>
      <c r="W4" s="11">
        <v>1.4355363774452501</v>
      </c>
    </row>
    <row r="5" spans="1:23">
      <c r="A5">
        <v>12000</v>
      </c>
      <c r="B5">
        <v>16.626200000000001</v>
      </c>
      <c r="C5">
        <v>17.168900000000001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2.6531564711015201</v>
      </c>
      <c r="J5">
        <v>2.6349885597821601</v>
      </c>
      <c r="K5">
        <f t="shared" ref="K5:K38" si="1">10^J5*1.38*10^-23*310*4*PI()*H5</f>
        <v>5.0628081030232095E-16</v>
      </c>
      <c r="L5" s="3">
        <v>357.255</v>
      </c>
      <c r="M5">
        <f t="shared" ref="M5:M38" si="2">L5*1.38*10^-23*310*4*PI()*H5</f>
        <v>4.191613423065536E-16</v>
      </c>
      <c r="N5">
        <f t="shared" ref="N5:O38" si="3">10^I5</f>
        <v>449.9419343851693</v>
      </c>
      <c r="O5">
        <f t="shared" si="3"/>
        <v>431.50770986956957</v>
      </c>
      <c r="P5">
        <f t="shared" ref="P5:P38" si="4">N5^2+O5^2</f>
        <v>388646.64799514861</v>
      </c>
      <c r="Q5">
        <f t="shared" ref="Q5:Q38" si="5">O5/2/PI()/H5/P5*(M5-K5)/2/PI()</f>
        <v>-1.1226305305748846E-22</v>
      </c>
      <c r="T5">
        <f t="shared" ref="T5:T38" si="6">(M5-K5)/(2*PI()*H5)^2</f>
        <v>-4.6328789512027941E-21</v>
      </c>
      <c r="W5" s="11">
        <v>1.36375955363524</v>
      </c>
    </row>
    <row r="6" spans="1:23">
      <c r="A6">
        <v>4800</v>
      </c>
      <c r="B6">
        <v>30.3887</v>
      </c>
      <c r="C6">
        <v>28.004650000000002</v>
      </c>
      <c r="D6" s="4"/>
      <c r="E6" s="1"/>
      <c r="F6" s="2"/>
      <c r="G6">
        <f t="shared" si="0"/>
        <v>1.3116542796855051</v>
      </c>
      <c r="H6">
        <v>20.4953</v>
      </c>
      <c r="I6">
        <v>2.64548138760484</v>
      </c>
      <c r="J6">
        <v>2.6487546673535798</v>
      </c>
      <c r="K6">
        <f t="shared" si="1"/>
        <v>4.9074918982308333E-16</v>
      </c>
      <c r="L6" s="3">
        <v>392.14</v>
      </c>
      <c r="M6">
        <f t="shared" si="2"/>
        <v>4.320619968180789E-16</v>
      </c>
      <c r="N6">
        <f t="shared" si="3"/>
        <v>442.06017126327714</v>
      </c>
      <c r="O6">
        <f t="shared" si="3"/>
        <v>445.40456859077204</v>
      </c>
      <c r="P6">
        <f t="shared" si="4"/>
        <v>393802.42473884969</v>
      </c>
      <c r="Q6">
        <f t="shared" si="5"/>
        <v>-8.20362127856693E-23</v>
      </c>
      <c r="T6">
        <f t="shared" si="6"/>
        <v>-3.5389550111444975E-21</v>
      </c>
      <c r="W6" s="11">
        <v>1.2955715712626199</v>
      </c>
    </row>
    <row r="7" spans="1:23">
      <c r="A7">
        <v>1200</v>
      </c>
      <c r="B7">
        <v>48.995899999999999</v>
      </c>
      <c r="C7">
        <v>61.888800000000003</v>
      </c>
      <c r="D7" s="4"/>
      <c r="E7" s="1"/>
      <c r="F7" s="2"/>
      <c r="G7">
        <f t="shared" si="0"/>
        <v>1.2840267085035566</v>
      </c>
      <c r="H7">
        <v>19.232099999999999</v>
      </c>
      <c r="I7">
        <v>2.63795714590418</v>
      </c>
      <c r="J7">
        <v>2.6626966271655301</v>
      </c>
      <c r="K7">
        <f t="shared" si="1"/>
        <v>4.7552568508547953E-16</v>
      </c>
      <c r="L7" s="3">
        <v>519.35299999999995</v>
      </c>
      <c r="M7">
        <f t="shared" si="2"/>
        <v>5.3695760458573314E-16</v>
      </c>
      <c r="N7">
        <f t="shared" si="3"/>
        <v>434.46735090263888</v>
      </c>
      <c r="O7">
        <f t="shared" si="3"/>
        <v>459.93517740890348</v>
      </c>
      <c r="P7">
        <f t="shared" si="4"/>
        <v>400302.24641851627</v>
      </c>
      <c r="Q7">
        <f t="shared" si="5"/>
        <v>9.2964307842930436E-23</v>
      </c>
      <c r="T7">
        <f t="shared" si="6"/>
        <v>4.2070815626636068E-21</v>
      </c>
      <c r="W7" s="11">
        <v>1.2307929882431701</v>
      </c>
    </row>
    <row r="8" spans="1:23">
      <c r="A8">
        <v>340</v>
      </c>
      <c r="B8">
        <v>109.35733329999999</v>
      </c>
      <c r="C8">
        <v>103.7483333</v>
      </c>
      <c r="D8" s="4"/>
      <c r="E8" s="1"/>
      <c r="F8" s="2"/>
      <c r="G8">
        <f t="shared" si="0"/>
        <v>1.2560463071607584</v>
      </c>
      <c r="H8">
        <v>18.0321</v>
      </c>
      <c r="I8">
        <v>2.6306872912927699</v>
      </c>
      <c r="J8">
        <v>2.6768305194422699</v>
      </c>
      <c r="K8">
        <f t="shared" si="1"/>
        <v>4.6060375150032109E-16</v>
      </c>
      <c r="L8" s="3">
        <v>632.66</v>
      </c>
      <c r="M8">
        <f t="shared" si="2"/>
        <v>6.1329204066415529E-16</v>
      </c>
      <c r="N8">
        <f t="shared" si="3"/>
        <v>427.25513526136956</v>
      </c>
      <c r="O8">
        <f t="shared" si="3"/>
        <v>475.14976569501852</v>
      </c>
      <c r="P8">
        <f t="shared" si="4"/>
        <v>408314.25044724217</v>
      </c>
      <c r="Q8">
        <f t="shared" si="5"/>
        <v>2.4959487703840977E-22</v>
      </c>
      <c r="T8">
        <f t="shared" si="6"/>
        <v>1.1894696847251672E-20</v>
      </c>
      <c r="W8" s="11">
        <v>1.16925333459751</v>
      </c>
    </row>
    <row r="9" spans="1:23">
      <c r="A9">
        <v>94</v>
      </c>
      <c r="B9">
        <v>246.2295</v>
      </c>
      <c r="C9">
        <v>233.15199999999999</v>
      </c>
      <c r="D9" s="4"/>
      <c r="F9" s="2"/>
      <c r="G9">
        <f t="shared" si="0"/>
        <v>1.22768107275287</v>
      </c>
      <c r="H9">
        <v>16.891999999999999</v>
      </c>
      <c r="I9">
        <v>2.62378233321766</v>
      </c>
      <c r="J9">
        <v>2.69117721481848</v>
      </c>
      <c r="K9">
        <f t="shared" si="1"/>
        <v>4.459733751055352E-16</v>
      </c>
      <c r="L9" s="3">
        <v>515.26499999999999</v>
      </c>
      <c r="M9">
        <f t="shared" si="2"/>
        <v>4.6791003622351354E-16</v>
      </c>
      <c r="N9">
        <f t="shared" si="3"/>
        <v>420.51581459388512</v>
      </c>
      <c r="O9">
        <f t="shared" si="3"/>
        <v>491.10823306637565</v>
      </c>
      <c r="P9">
        <f t="shared" si="4"/>
        <v>418020.84690913628</v>
      </c>
      <c r="Q9">
        <f t="shared" si="5"/>
        <v>3.8646395208936857E-23</v>
      </c>
      <c r="T9">
        <f t="shared" si="6"/>
        <v>1.9473707567294377E-21</v>
      </c>
      <c r="W9" s="11">
        <v>1.1107906638458001</v>
      </c>
    </row>
    <row r="10" spans="1:23">
      <c r="A10">
        <v>24</v>
      </c>
      <c r="B10">
        <v>473.11200000000002</v>
      </c>
      <c r="C10">
        <v>506.73599999999999</v>
      </c>
      <c r="D10" s="4">
        <f>LOG10(A10)</f>
        <v>1.3802112417116059</v>
      </c>
      <c r="E10" s="4">
        <f t="shared" ref="E10:F15" si="7">LOG10(B10)</f>
        <v>2.6749639636217837</v>
      </c>
      <c r="F10" s="4">
        <f t="shared" si="7"/>
        <v>2.7047817589304413</v>
      </c>
      <c r="G10">
        <f t="shared" si="0"/>
        <v>1.1989043994567323</v>
      </c>
      <c r="H10">
        <v>15.808999999999999</v>
      </c>
      <c r="I10">
        <v>2.61736488173967</v>
      </c>
      <c r="J10">
        <v>2.70575528346314</v>
      </c>
      <c r="K10">
        <f t="shared" si="1"/>
        <v>4.3162871287293755E-16</v>
      </c>
      <c r="L10" s="3">
        <v>564.90499999999997</v>
      </c>
      <c r="M10">
        <f t="shared" si="2"/>
        <v>4.8009862530314978E-16</v>
      </c>
      <c r="N10">
        <f t="shared" si="3"/>
        <v>414.34765160545112</v>
      </c>
      <c r="O10">
        <f t="shared" si="3"/>
        <v>507.87318520548797</v>
      </c>
      <c r="P10">
        <f t="shared" si="4"/>
        <v>429619.14864172018</v>
      </c>
      <c r="Q10">
        <f t="shared" si="5"/>
        <v>9.1807836309086449E-23</v>
      </c>
      <c r="T10">
        <f t="shared" si="6"/>
        <v>4.912512850701453E-21</v>
      </c>
      <c r="W10" s="11">
        <v>1.05525112683278</v>
      </c>
    </row>
    <row r="11" spans="1:23">
      <c r="A11">
        <v>6</v>
      </c>
      <c r="B11">
        <v>447.07249999999999</v>
      </c>
      <c r="C11">
        <v>686.95699999999999</v>
      </c>
      <c r="D11" s="4">
        <f t="shared" ref="D11:D15" si="8">LOG10(A11)</f>
        <v>0.77815125038364363</v>
      </c>
      <c r="E11" s="4">
        <f t="shared" si="7"/>
        <v>2.6503779566818042</v>
      </c>
      <c r="F11" s="4">
        <f t="shared" si="7"/>
        <v>2.8369295532936425</v>
      </c>
      <c r="G11">
        <f t="shared" si="0"/>
        <v>1.1696773724418428</v>
      </c>
      <c r="H11">
        <v>14.780099999999999</v>
      </c>
      <c r="I11">
        <v>2.61156727003406</v>
      </c>
      <c r="J11">
        <v>2.7205900229163702</v>
      </c>
      <c r="K11">
        <f t="shared" si="1"/>
        <v>4.1755918342875757E-16</v>
      </c>
      <c r="L11" s="3">
        <v>479.42399999999998</v>
      </c>
      <c r="M11">
        <f t="shared" si="2"/>
        <v>3.8093229021789481E-16</v>
      </c>
      <c r="N11">
        <f t="shared" si="3"/>
        <v>408.85307649481706</v>
      </c>
      <c r="O11">
        <f t="shared" si="3"/>
        <v>525.52093665160396</v>
      </c>
      <c r="P11">
        <f t="shared" si="4"/>
        <v>443333.0930184559</v>
      </c>
      <c r="Q11">
        <f t="shared" si="5"/>
        <v>-7.4408550622973415E-23</v>
      </c>
      <c r="T11">
        <f t="shared" si="6"/>
        <v>-4.2470326587217888E-21</v>
      </c>
      <c r="U11">
        <f>(T11+T12)*(H11-H12)/2</f>
        <v>1.655050586037196E-21</v>
      </c>
      <c r="V11">
        <f>T11*W11*2</f>
        <v>-8.5152033669114753E-21</v>
      </c>
      <c r="W11" s="11">
        <v>1.0024885668614401</v>
      </c>
    </row>
    <row r="12" spans="1:23">
      <c r="A12">
        <v>1.6</v>
      </c>
      <c r="B12">
        <v>1737.6234999999999</v>
      </c>
      <c r="C12">
        <v>1939.77</v>
      </c>
      <c r="D12" s="4">
        <f t="shared" si="8"/>
        <v>0.20411998265592479</v>
      </c>
      <c r="E12" s="4">
        <f t="shared" si="7"/>
        <v>3.2399556814419657</v>
      </c>
      <c r="F12" s="4">
        <f t="shared" si="7"/>
        <v>3.2877502383567796</v>
      </c>
      <c r="G12">
        <f t="shared" si="0"/>
        <v>1.1399640487494762</v>
      </c>
      <c r="H12">
        <v>13.8027</v>
      </c>
      <c r="I12">
        <v>2.60653731269274</v>
      </c>
      <c r="J12">
        <v>2.7357058130178298</v>
      </c>
      <c r="K12">
        <f t="shared" si="1"/>
        <v>4.0375741016531078E-16</v>
      </c>
      <c r="L12" s="3">
        <v>621.51</v>
      </c>
      <c r="M12">
        <f t="shared" si="2"/>
        <v>4.6117187521114228E-16</v>
      </c>
      <c r="N12">
        <f t="shared" si="3"/>
        <v>404.14509541053496</v>
      </c>
      <c r="O12">
        <f t="shared" si="3"/>
        <v>544.13393678214368</v>
      </c>
      <c r="P12">
        <f t="shared" si="4"/>
        <v>459414.99930242437</v>
      </c>
      <c r="Q12">
        <f t="shared" si="5"/>
        <v>1.2479528580312995E-22</v>
      </c>
      <c r="T12">
        <f t="shared" si="6"/>
        <v>7.6336718771322596E-21</v>
      </c>
      <c r="U12">
        <f t="shared" ref="U12:U37" si="9">(T12+T13)*(H12-H13)/2</f>
        <v>3.2240217666720521E-21</v>
      </c>
      <c r="V12">
        <f t="shared" ref="V12:V38" si="10">T12*W12*2</f>
        <v>1.4540070629348817E-20</v>
      </c>
      <c r="W12" s="11">
        <v>0.95236413507015205</v>
      </c>
    </row>
    <row r="13" spans="1:23">
      <c r="A13">
        <v>0.5</v>
      </c>
      <c r="B13">
        <v>3047.73</v>
      </c>
      <c r="C13">
        <v>2824.99</v>
      </c>
      <c r="D13" s="4">
        <f>LOG10(A13)</f>
        <v>-0.3010299956639812</v>
      </c>
      <c r="E13" s="4">
        <f t="shared" si="7"/>
        <v>3.4839764899956465</v>
      </c>
      <c r="F13" s="4">
        <f t="shared" si="7"/>
        <v>3.4510169148271368</v>
      </c>
      <c r="G13">
        <f t="shared" si="0"/>
        <v>1.10972025158662</v>
      </c>
      <c r="H13">
        <v>12.8742</v>
      </c>
      <c r="I13">
        <v>2.6024386401449702</v>
      </c>
      <c r="J13">
        <v>2.7511319044889602</v>
      </c>
      <c r="K13">
        <f t="shared" si="1"/>
        <v>3.902139582077532E-16</v>
      </c>
      <c r="L13" s="3">
        <v>557.29399999999998</v>
      </c>
      <c r="M13">
        <f t="shared" si="2"/>
        <v>3.8570499502226779E-16</v>
      </c>
      <c r="N13">
        <f t="shared" si="3"/>
        <v>400.34890052465312</v>
      </c>
      <c r="O13">
        <f t="shared" si="3"/>
        <v>563.80887059260624</v>
      </c>
      <c r="P13">
        <f t="shared" si="4"/>
        <v>478159.68471020879</v>
      </c>
      <c r="Q13">
        <f t="shared" si="5"/>
        <v>-1.0460577204620499E-23</v>
      </c>
      <c r="T13">
        <f t="shared" si="6"/>
        <v>-6.8909079652471401E-22</v>
      </c>
      <c r="U13">
        <f t="shared" si="9"/>
        <v>4.709208896307708E-20</v>
      </c>
      <c r="V13">
        <f t="shared" si="10"/>
        <v>-1.2469041802777631E-21</v>
      </c>
      <c r="W13" s="11">
        <v>0.90474592504083995</v>
      </c>
    </row>
    <row r="14" spans="1:23">
      <c r="A14">
        <v>0.2</v>
      </c>
      <c r="B14">
        <v>601</v>
      </c>
      <c r="C14">
        <v>6344.0072499999997</v>
      </c>
      <c r="D14" s="4">
        <f t="shared" si="8"/>
        <v>-0.69897000433601875</v>
      </c>
      <c r="E14" s="4">
        <f t="shared" si="7"/>
        <v>2.7788744720027396</v>
      </c>
      <c r="F14" s="4">
        <f t="shared" si="7"/>
        <v>3.8023636706262551</v>
      </c>
      <c r="G14">
        <f t="shared" si="0"/>
        <v>1.0788916198402232</v>
      </c>
      <c r="H14">
        <v>11.992000000000001</v>
      </c>
      <c r="I14">
        <v>2.5994544639703099</v>
      </c>
      <c r="J14">
        <v>2.7669035720990198</v>
      </c>
      <c r="K14">
        <f t="shared" si="1"/>
        <v>3.769170958336508E-16</v>
      </c>
      <c r="L14" s="3">
        <v>1530.91</v>
      </c>
      <c r="M14">
        <f t="shared" si="2"/>
        <v>9.869426656866361E-16</v>
      </c>
      <c r="N14">
        <f t="shared" si="3"/>
        <v>397.60740492063786</v>
      </c>
      <c r="O14">
        <f t="shared" si="3"/>
        <v>584.66025559979778</v>
      </c>
      <c r="P14">
        <f t="shared" si="4"/>
        <v>499919.26292574499</v>
      </c>
      <c r="Q14">
        <f t="shared" si="5"/>
        <v>1.5069553459144052E-21</v>
      </c>
      <c r="T14">
        <f t="shared" si="6"/>
        <v>1.0744966427890315E-19</v>
      </c>
      <c r="U14">
        <f t="shared" si="9"/>
        <v>4.2230114709322854E-20</v>
      </c>
      <c r="V14">
        <f t="shared" si="10"/>
        <v>1.8470782654758395E-19</v>
      </c>
      <c r="W14" s="11">
        <v>0.85950862567678499</v>
      </c>
    </row>
    <row r="15" spans="1:23">
      <c r="A15">
        <v>0.1</v>
      </c>
      <c r="B15">
        <v>10502.36</v>
      </c>
      <c r="C15">
        <v>15705.93</v>
      </c>
      <c r="D15" s="4">
        <f t="shared" si="8"/>
        <v>-1</v>
      </c>
      <c r="E15" s="4">
        <f t="shared" si="7"/>
        <v>4.0212869009567358</v>
      </c>
      <c r="F15" s="4">
        <f t="shared" si="7"/>
        <v>4.1960636575068886</v>
      </c>
      <c r="G15">
        <f t="shared" si="0"/>
        <v>1.0474306401555422</v>
      </c>
      <c r="H15">
        <v>11.154</v>
      </c>
      <c r="I15">
        <v>2.5977932915223998</v>
      </c>
      <c r="J15">
        <v>2.78305356277736</v>
      </c>
      <c r="K15">
        <f t="shared" si="1"/>
        <v>3.6386044572920619E-16</v>
      </c>
      <c r="L15" s="3">
        <v>552.24400000000003</v>
      </c>
      <c r="M15">
        <f t="shared" si="2"/>
        <v>3.3114049258165825E-16</v>
      </c>
      <c r="N15">
        <f t="shared" si="3"/>
        <v>396.08946511258023</v>
      </c>
      <c r="O15">
        <f t="shared" si="3"/>
        <v>606.81116472558438</v>
      </c>
      <c r="P15">
        <f t="shared" si="4"/>
        <v>525106.65400879015</v>
      </c>
      <c r="Q15">
        <f t="shared" si="5"/>
        <v>-8.5867404835471292E-23</v>
      </c>
      <c r="T15">
        <f t="shared" si="6"/>
        <v>-6.6618010108296257E-21</v>
      </c>
      <c r="U15">
        <f t="shared" si="9"/>
        <v>2.1378394714536907E-20</v>
      </c>
      <c r="V15">
        <f t="shared" si="10"/>
        <v>-1.0879163280175659E-20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2.59769140025884</v>
      </c>
      <c r="J16">
        <v>2.7996250446981401</v>
      </c>
      <c r="K16">
        <f t="shared" si="1"/>
        <v>3.5103256120312903E-16</v>
      </c>
      <c r="L16" s="3">
        <v>1089.6099999999999</v>
      </c>
      <c r="M16">
        <f t="shared" si="2"/>
        <v>6.0672716275741815E-16</v>
      </c>
      <c r="N16">
        <f t="shared" si="3"/>
        <v>395.9965481544649</v>
      </c>
      <c r="O16">
        <f t="shared" si="3"/>
        <v>630.41283214390751</v>
      </c>
      <c r="P16">
        <f t="shared" si="4"/>
        <v>554233.60508195392</v>
      </c>
      <c r="Q16">
        <f t="shared" si="5"/>
        <v>7.112500305823237E-22</v>
      </c>
      <c r="T16">
        <f t="shared" si="6"/>
        <v>6.0369613382483769E-20</v>
      </c>
      <c r="U16">
        <f t="shared" si="9"/>
        <v>2.0382585652934835E-20</v>
      </c>
      <c r="V16">
        <f t="shared" si="10"/>
        <v>9.3658206514771909E-20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2.5994208305890401</v>
      </c>
      <c r="J17">
        <v>2.8166659727238499</v>
      </c>
      <c r="K17">
        <f t="shared" si="1"/>
        <v>3.3842257200487724E-16</v>
      </c>
      <c r="L17" s="3">
        <v>610.01900000000001</v>
      </c>
      <c r="M17">
        <f t="shared" si="2"/>
        <v>3.1487393461047366E-16</v>
      </c>
      <c r="N17">
        <f t="shared" si="3"/>
        <v>397.57661391547168</v>
      </c>
      <c r="O17">
        <f t="shared" si="3"/>
        <v>655.6408017933669</v>
      </c>
      <c r="P17">
        <f t="shared" si="4"/>
        <v>587932.024908741</v>
      </c>
      <c r="Q17">
        <f t="shared" si="5"/>
        <v>-6.927909352846233E-23</v>
      </c>
      <c r="T17">
        <f t="shared" si="6"/>
        <v>-6.4702436634896371E-21</v>
      </c>
      <c r="U17">
        <f t="shared" si="9"/>
        <v>2.5231137799684702E-20</v>
      </c>
      <c r="V17">
        <f t="shared" si="10"/>
        <v>-9.5361194487431048E-21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2.60329684491027</v>
      </c>
      <c r="J18">
        <v>2.83422983480322</v>
      </c>
      <c r="K18">
        <f t="shared" si="1"/>
        <v>3.2602022386320694E-16</v>
      </c>
      <c r="L18" s="3">
        <v>1183.07</v>
      </c>
      <c r="M18">
        <f t="shared" si="2"/>
        <v>5.6496968900089144E-16</v>
      </c>
      <c r="N18">
        <f t="shared" si="3"/>
        <v>401.14080796533648</v>
      </c>
      <c r="O18">
        <f t="shared" si="3"/>
        <v>682.69989302954559</v>
      </c>
      <c r="P18">
        <f t="shared" si="4"/>
        <v>626993.09175763594</v>
      </c>
      <c r="Q18">
        <f t="shared" si="5"/>
        <v>7.4190678489219674E-22</v>
      </c>
      <c r="T18">
        <f t="shared" si="6"/>
        <v>7.670403341612184E-20</v>
      </c>
      <c r="U18">
        <f t="shared" si="9"/>
        <v>1.7313900655046839E-20</v>
      </c>
      <c r="V18">
        <f t="shared" si="10"/>
        <v>1.0739717346640872E-19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2.60968862008332</v>
      </c>
      <c r="J19">
        <v>2.8523801766637602</v>
      </c>
      <c r="K19">
        <f t="shared" si="1"/>
        <v>3.1381354394554454E-16</v>
      </c>
      <c r="L19" s="3">
        <v>555.42200000000003</v>
      </c>
      <c r="M19">
        <f t="shared" si="2"/>
        <v>2.4485816175449221E-16</v>
      </c>
      <c r="N19">
        <f t="shared" si="3"/>
        <v>407.08829948359789</v>
      </c>
      <c r="O19">
        <f t="shared" si="3"/>
        <v>711.83637480740197</v>
      </c>
      <c r="P19">
        <f t="shared" si="4"/>
        <v>672431.90807539155</v>
      </c>
      <c r="Q19">
        <f t="shared" si="5"/>
        <v>-2.2547553913403658E-22</v>
      </c>
      <c r="T19">
        <f t="shared" si="6"/>
        <v>-2.597327466243122E-20</v>
      </c>
      <c r="U19">
        <f t="shared" si="9"/>
        <v>-2.4382041571583139E-20</v>
      </c>
      <c r="V19">
        <f t="shared" si="10"/>
        <v>-3.4548163148347147E-20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2.6190320465084098</v>
      </c>
      <c r="J20">
        <v>2.87118946345797</v>
      </c>
      <c r="K20">
        <f t="shared" si="1"/>
        <v>3.0179088212642413E-16</v>
      </c>
      <c r="L20" s="3">
        <v>470.32299999999998</v>
      </c>
      <c r="M20">
        <f t="shared" si="2"/>
        <v>1.9094701271628123E-16</v>
      </c>
      <c r="N20">
        <f t="shared" si="3"/>
        <v>415.94130159233816</v>
      </c>
      <c r="O20">
        <f t="shared" si="3"/>
        <v>743.34335497170946</v>
      </c>
      <c r="P20">
        <f t="shared" si="4"/>
        <v>725566.50975092524</v>
      </c>
      <c r="Q20">
        <f t="shared" si="5"/>
        <v>-3.8088877096741226E-22</v>
      </c>
      <c r="T20">
        <f t="shared" si="6"/>
        <v>-4.9228876875361459E-20</v>
      </c>
      <c r="U20">
        <f t="shared" si="9"/>
        <v>-1.905601264668663E-20</v>
      </c>
      <c r="V20">
        <f t="shared" si="10"/>
        <v>-6.2207362050188049E-20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2.6318481314903401</v>
      </c>
      <c r="J21">
        <v>2.8907439314789101</v>
      </c>
      <c r="K21">
        <f t="shared" si="1"/>
        <v>2.8993910296445103E-16</v>
      </c>
      <c r="L21" s="3">
        <v>713.19899999999996</v>
      </c>
      <c r="M21">
        <f t="shared" si="2"/>
        <v>2.6593382794826623E-16</v>
      </c>
      <c r="N21">
        <f t="shared" si="3"/>
        <v>428.39868739310617</v>
      </c>
      <c r="O21">
        <f t="shared" si="3"/>
        <v>777.57794068745011</v>
      </c>
      <c r="P21">
        <f t="shared" si="4"/>
        <v>788152.88920387195</v>
      </c>
      <c r="Q21">
        <f t="shared" si="5"/>
        <v>-8.649045732409206E-23</v>
      </c>
      <c r="R21">
        <f t="shared" ref="R21:R26" si="11">(Q21+Q22)*(H21-H22)/2</f>
        <v>-1.3594604949486088E-23</v>
      </c>
      <c r="T21">
        <f t="shared" si="6"/>
        <v>-1.2639285348873595E-20</v>
      </c>
      <c r="U21">
        <f t="shared" si="9"/>
        <v>-1.7462595991120095E-21</v>
      </c>
      <c r="V21">
        <f t="shared" si="10"/>
        <v>-1.5172878490647672E-20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2.6487660761514502</v>
      </c>
      <c r="J22">
        <v>2.9111452968628599</v>
      </c>
      <c r="K22">
        <f t="shared" si="1"/>
        <v>2.7824439766300737E-16</v>
      </c>
      <c r="L22" s="3">
        <v>846.09100000000001</v>
      </c>
      <c r="M22">
        <f t="shared" si="2"/>
        <v>2.8886718370015776E-16</v>
      </c>
      <c r="N22">
        <f t="shared" si="3"/>
        <v>445.41626940128481</v>
      </c>
      <c r="O22">
        <f t="shared" si="3"/>
        <v>814.97689577455117</v>
      </c>
      <c r="P22">
        <f t="shared" si="4"/>
        <v>862582.99369368155</v>
      </c>
      <c r="Q22">
        <f t="shared" si="5"/>
        <v>4.0030647510736072E-23</v>
      </c>
      <c r="R22">
        <f t="shared" si="11"/>
        <v>6.3509339031065779E-23</v>
      </c>
      <c r="T22">
        <f t="shared" si="6"/>
        <v>6.6714113899794672E-21</v>
      </c>
      <c r="U22">
        <f t="shared" si="9"/>
        <v>1.1908798409802017E-20</v>
      </c>
      <c r="V22">
        <f t="shared" si="10"/>
        <v>7.6082852518722434E-21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2.6705491869867499</v>
      </c>
      <c r="J23">
        <v>2.93251522528276</v>
      </c>
      <c r="K23">
        <f t="shared" si="1"/>
        <v>2.6669174138409298E-16</v>
      </c>
      <c r="L23" s="3">
        <v>1010</v>
      </c>
      <c r="M23">
        <f t="shared" si="2"/>
        <v>3.1464129121196027E-16</v>
      </c>
      <c r="N23">
        <f t="shared" si="3"/>
        <v>468.32698978411827</v>
      </c>
      <c r="O23">
        <f t="shared" si="3"/>
        <v>856.08172328684793</v>
      </c>
      <c r="P23">
        <f t="shared" si="4"/>
        <v>952206.08630603284</v>
      </c>
      <c r="Q23">
        <f t="shared" si="5"/>
        <v>1.8843664880937978E-22</v>
      </c>
      <c r="R23">
        <f t="shared" si="11"/>
        <v>-4.420201241296915E-24</v>
      </c>
      <c r="T23">
        <f t="shared" si="6"/>
        <v>3.6169075011207749E-20</v>
      </c>
      <c r="U23">
        <f t="shared" si="9"/>
        <v>-2.5615280710975467E-21</v>
      </c>
      <c r="V23">
        <f t="shared" si="10"/>
        <v>3.9185922101682262E-20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2.6978407801106101</v>
      </c>
      <c r="J24">
        <v>2.9549962356032502</v>
      </c>
      <c r="K24">
        <f t="shared" si="1"/>
        <v>2.5526158453266849E-16</v>
      </c>
      <c r="L24" s="3">
        <v>724.15899999999999</v>
      </c>
      <c r="M24">
        <f t="shared" si="2"/>
        <v>2.0503271271760152E-16</v>
      </c>
      <c r="N24">
        <f t="shared" si="3"/>
        <v>498.70162127735381</v>
      </c>
      <c r="O24">
        <f t="shared" si="3"/>
        <v>901.56332296199378</v>
      </c>
      <c r="P24">
        <f t="shared" si="4"/>
        <v>1061519.7323749335</v>
      </c>
      <c r="Q24">
        <f t="shared" si="5"/>
        <v>-2.0517444626586884E-22</v>
      </c>
      <c r="R24">
        <f t="shared" si="11"/>
        <v>-2.3281125744958896E-23</v>
      </c>
      <c r="T24">
        <f t="shared" si="6"/>
        <v>-4.5868709867778722E-20</v>
      </c>
      <c r="U24">
        <f t="shared" si="9"/>
        <v>-4.0396397309242713E-21</v>
      </c>
      <c r="V24">
        <f t="shared" si="10"/>
        <v>-4.7209869217907551E-20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2.7313497812269198</v>
      </c>
      <c r="J25">
        <v>2.97900160724453</v>
      </c>
      <c r="K25">
        <f t="shared" si="1"/>
        <v>2.4381431701220497E-16</v>
      </c>
      <c r="L25" s="3">
        <v>1057.4000000000001</v>
      </c>
      <c r="M25">
        <f t="shared" si="2"/>
        <v>2.7058075424735561E-16</v>
      </c>
      <c r="N25">
        <f t="shared" si="3"/>
        <v>538.70348018517609</v>
      </c>
      <c r="O25">
        <f t="shared" si="3"/>
        <v>952.79969015470033</v>
      </c>
      <c r="P25">
        <f t="shared" si="4"/>
        <v>1198028.6891225134</v>
      </c>
      <c r="Q25">
        <f t="shared" si="5"/>
        <v>1.1328131129464768E-22</v>
      </c>
      <c r="R25">
        <f t="shared" si="11"/>
        <v>-4.4381596333958477E-23</v>
      </c>
      <c r="T25">
        <f t="shared" si="6"/>
        <v>2.9923812567900023E-20</v>
      </c>
      <c r="U25">
        <f t="shared" si="9"/>
        <v>-1.5360343767415707E-20</v>
      </c>
      <c r="V25">
        <f t="shared" si="10"/>
        <v>2.9258819638694703E-20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2.7701908284063399</v>
      </c>
      <c r="J26">
        <v>3.0038978670176002</v>
      </c>
      <c r="K26">
        <f t="shared" si="1"/>
        <v>2.3270504749235613E-16</v>
      </c>
      <c r="L26" s="3">
        <v>708.82299999999998</v>
      </c>
      <c r="M26">
        <f t="shared" si="2"/>
        <v>1.6347288891616519E-16</v>
      </c>
      <c r="N26">
        <f t="shared" si="3"/>
        <v>589.10244931183081</v>
      </c>
      <c r="O26">
        <f t="shared" si="3"/>
        <v>1009.0155680998881</v>
      </c>
      <c r="P26">
        <f t="shared" si="4"/>
        <v>1365154.1124531382</v>
      </c>
      <c r="Q26">
        <f t="shared" si="5"/>
        <v>-3.0213916803489663E-22</v>
      </c>
      <c r="R26">
        <f t="shared" si="11"/>
        <v>-1.1770136019095227E-22</v>
      </c>
      <c r="T26">
        <f t="shared" si="6"/>
        <v>-9.528697753562648E-20</v>
      </c>
      <c r="U26">
        <f t="shared" si="9"/>
        <v>-4.0502480427096482E-20</v>
      </c>
      <c r="V26">
        <f t="shared" si="10"/>
        <v>-8.8510955933508982E-20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2.8158620616359502</v>
      </c>
      <c r="J27">
        <v>3.03068712854791</v>
      </c>
      <c r="K27">
        <f t="shared" si="1"/>
        <v>2.2154859345548571E-16</v>
      </c>
      <c r="L27" s="3">
        <v>834.29899999999998</v>
      </c>
      <c r="M27">
        <f t="shared" si="2"/>
        <v>1.7222793388913504E-16</v>
      </c>
      <c r="N27">
        <f t="shared" si="3"/>
        <v>654.42828493223408</v>
      </c>
      <c r="O27">
        <f t="shared" si="3"/>
        <v>1073.2159748853535</v>
      </c>
      <c r="P27">
        <f t="shared" si="4"/>
        <v>1580068.9088684651</v>
      </c>
      <c r="Q27">
        <f t="shared" si="5"/>
        <v>-2.2097798836933539E-22</v>
      </c>
      <c r="R27">
        <f>(Q27+Q28)*(H27-H28)/2</f>
        <v>-4.7543401344951331E-23</v>
      </c>
      <c r="T27">
        <f t="shared" si="6"/>
        <v>-8.4724046584802252E-20</v>
      </c>
      <c r="U27">
        <f t="shared" si="9"/>
        <v>-1.8231449139473366E-20</v>
      </c>
      <c r="V27">
        <f t="shared" si="10"/>
        <v>-7.4764214319103863E-20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2.8689196339316099</v>
      </c>
      <c r="J28">
        <v>3.0596859966254</v>
      </c>
      <c r="K28">
        <f t="shared" si="1"/>
        <v>2.103250592229417E-16</v>
      </c>
      <c r="L28" s="3">
        <v>1147.1400000000001</v>
      </c>
      <c r="M28">
        <f t="shared" si="2"/>
        <v>2.1029136829935099E-16</v>
      </c>
      <c r="N28">
        <f t="shared" si="3"/>
        <v>739.46842397830881</v>
      </c>
      <c r="O28">
        <f t="shared" si="3"/>
        <v>1147.3237840820593</v>
      </c>
      <c r="P28">
        <f t="shared" si="4"/>
        <v>1863165.4155813395</v>
      </c>
      <c r="Q28">
        <f t="shared" si="5"/>
        <v>-1.5411090950814849E-25</v>
      </c>
      <c r="R28">
        <f t="shared" ref="R28:R37" si="12">(Q28+Q29)*(H28-H29)/2</f>
        <v>-1.7023847649315204E-23</v>
      </c>
      <c r="T28">
        <f t="shared" si="6"/>
        <v>-7.3391273213460135E-23</v>
      </c>
      <c r="U28">
        <f t="shared" si="9"/>
        <v>-1.0328803170864729E-20</v>
      </c>
      <c r="V28">
        <f t="shared" si="10"/>
        <v>-6.1525493964784288E-23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2.9299492225431698</v>
      </c>
      <c r="J29">
        <v>3.0913008037839602</v>
      </c>
      <c r="K29">
        <f t="shared" si="1"/>
        <v>1.9900899328075204E-16</v>
      </c>
      <c r="L29" s="3">
        <v>1123.1199999999999</v>
      </c>
      <c r="M29">
        <f t="shared" si="2"/>
        <v>1.8113320013789773E-16</v>
      </c>
      <c r="N29">
        <f t="shared" si="3"/>
        <v>851.03852945809729</v>
      </c>
      <c r="O29">
        <f t="shared" si="3"/>
        <v>1233.9592099257236</v>
      </c>
      <c r="P29">
        <f t="shared" si="4"/>
        <v>2246921.9103827169</v>
      </c>
      <c r="Q29">
        <f t="shared" si="5"/>
        <v>-8.2889048355444041E-23</v>
      </c>
      <c r="R29">
        <f t="shared" si="12"/>
        <v>-1.8722523489983474E-23</v>
      </c>
      <c r="T29">
        <f t="shared" si="6"/>
        <v>-5.0311014438321786E-20</v>
      </c>
      <c r="U29">
        <f t="shared" si="9"/>
        <v>-1.1853330267530552E-20</v>
      </c>
      <c r="V29">
        <f t="shared" si="10"/>
        <v>-4.0067972321828076E-20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2.99953762492121</v>
      </c>
      <c r="J30">
        <v>3.1260657179920002</v>
      </c>
      <c r="K30">
        <f t="shared" si="1"/>
        <v>1.8756718888655956E-16</v>
      </c>
      <c r="L30" s="3">
        <v>1316.72</v>
      </c>
      <c r="M30">
        <f t="shared" si="2"/>
        <v>1.8475005817583894E-16</v>
      </c>
      <c r="N30">
        <f t="shared" si="3"/>
        <v>998.93590858341906</v>
      </c>
      <c r="O30">
        <f t="shared" si="3"/>
        <v>1336.7977871793123</v>
      </c>
      <c r="P30">
        <f t="shared" si="4"/>
        <v>2784901.2732648868</v>
      </c>
      <c r="Q30">
        <f t="shared" si="5"/>
        <v>-1.3123892618830161E-23</v>
      </c>
      <c r="R30">
        <f t="shared" si="12"/>
        <v>-4.3762109922865817E-23</v>
      </c>
      <c r="T30">
        <f t="shared" si="6"/>
        <v>-1.0475294625937437E-20</v>
      </c>
      <c r="U30">
        <f t="shared" si="9"/>
        <v>-4.7004584729748587E-20</v>
      </c>
      <c r="V30">
        <f t="shared" si="10"/>
        <v>-7.9254538471575867E-21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3.0782066047952701</v>
      </c>
      <c r="J31">
        <v>3.16470363421872</v>
      </c>
      <c r="K31">
        <f t="shared" si="1"/>
        <v>1.7595527728464513E-16</v>
      </c>
      <c r="L31" s="3">
        <v>1060.46</v>
      </c>
      <c r="M31">
        <f t="shared" si="2"/>
        <v>1.2770060487951616E-16</v>
      </c>
      <c r="N31">
        <f t="shared" si="3"/>
        <v>1197.309986283459</v>
      </c>
      <c r="O31">
        <f t="shared" si="3"/>
        <v>1461.1797142646533</v>
      </c>
      <c r="P31">
        <f t="shared" si="4"/>
        <v>3568597.360632631</v>
      </c>
      <c r="Q31">
        <f t="shared" si="5"/>
        <v>-2.2342805291017449E-22</v>
      </c>
      <c r="R31">
        <f t="shared" si="12"/>
        <v>1.8373541711381942E-24</v>
      </c>
      <c r="T31">
        <f t="shared" si="6"/>
        <v>-2.4360354175108218E-19</v>
      </c>
      <c r="U31">
        <f t="shared" si="9"/>
        <v>2.1191886022168554E-20</v>
      </c>
      <c r="V31">
        <f t="shared" si="10"/>
        <v>-1.7509151337972423E-19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3.16626240155724</v>
      </c>
      <c r="J32">
        <v>3.2082284562887402</v>
      </c>
      <c r="K32">
        <f t="shared" si="1"/>
        <v>1.6411221408811936E-16</v>
      </c>
      <c r="L32" s="3">
        <v>2121.39</v>
      </c>
      <c r="M32">
        <f t="shared" si="2"/>
        <v>2.1554252479480097E-16</v>
      </c>
      <c r="N32">
        <f t="shared" si="3"/>
        <v>1466.4335953268899</v>
      </c>
      <c r="O32">
        <f t="shared" si="3"/>
        <v>1615.2079974744404</v>
      </c>
      <c r="P32">
        <f t="shared" si="4"/>
        <v>4759324.3646087404</v>
      </c>
      <c r="Q32">
        <f t="shared" si="5"/>
        <v>2.3392721960239273E-22</v>
      </c>
      <c r="R32">
        <f t="shared" si="12"/>
        <v>1.061354030379793E-22</v>
      </c>
      <c r="T32">
        <f t="shared" si="6"/>
        <v>3.6470003330633096E-19</v>
      </c>
      <c r="U32">
        <f t="shared" si="9"/>
        <v>2.1900308058224631E-19</v>
      </c>
      <c r="V32">
        <f t="shared" si="10"/>
        <v>2.4902382809164393E-19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3.2634435641086399</v>
      </c>
      <c r="J33">
        <v>3.2581278951462398</v>
      </c>
      <c r="K33">
        <f t="shared" si="1"/>
        <v>1.5195085137486347E-16</v>
      </c>
      <c r="L33" s="3">
        <v>2914.62</v>
      </c>
      <c r="M33">
        <f t="shared" si="2"/>
        <v>2.4443150584859866E-16</v>
      </c>
      <c r="N33">
        <f t="shared" si="3"/>
        <v>1834.1868019129415</v>
      </c>
      <c r="O33">
        <f t="shared" si="3"/>
        <v>1811.873591731357</v>
      </c>
      <c r="P33">
        <f t="shared" si="4"/>
        <v>6647127.1367251128</v>
      </c>
      <c r="Q33">
        <f t="shared" si="5"/>
        <v>4.0931764729445179E-22</v>
      </c>
      <c r="R33">
        <f t="shared" si="12"/>
        <v>4.6552751385710562E-23</v>
      </c>
      <c r="T33">
        <f t="shared" si="6"/>
        <v>9.625913641618292E-19</v>
      </c>
      <c r="U33">
        <f t="shared" si="9"/>
        <v>8.2030264191362108E-20</v>
      </c>
      <c r="V33">
        <f t="shared" si="10"/>
        <v>6.2441117480285411E-19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3.3693661229391401</v>
      </c>
      <c r="J34">
        <v>3.3188797734144502</v>
      </c>
      <c r="K34">
        <f t="shared" si="1"/>
        <v>1.3891594666415623E-16</v>
      </c>
      <c r="L34" s="3">
        <v>1674.23</v>
      </c>
      <c r="M34">
        <f t="shared" si="2"/>
        <v>1.1160597582535611E-16</v>
      </c>
      <c r="N34">
        <f t="shared" si="3"/>
        <v>2340.8097781341239</v>
      </c>
      <c r="O34">
        <f t="shared" si="3"/>
        <v>2083.913909300637</v>
      </c>
      <c r="P34">
        <f t="shared" si="4"/>
        <v>9822087.5987849906</v>
      </c>
      <c r="Q34">
        <f t="shared" si="5"/>
        <v>-1.1836295113376085E-22</v>
      </c>
      <c r="R34">
        <f t="shared" si="12"/>
        <v>5.1417149040077991E-23</v>
      </c>
      <c r="T34">
        <f t="shared" si="6"/>
        <v>-4.4990221296581611E-19</v>
      </c>
      <c r="U34">
        <f t="shared" si="9"/>
        <v>3.634873611286602E-19</v>
      </c>
      <c r="V34">
        <f t="shared" si="10"/>
        <v>-2.7724928754505275E-19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3.4613840779734102</v>
      </c>
      <c r="J35">
        <v>3.3938116585408702</v>
      </c>
      <c r="K35">
        <f t="shared" si="1"/>
        <v>1.2513827279768745E-16</v>
      </c>
      <c r="L35" s="3">
        <v>4459.68</v>
      </c>
      <c r="M35">
        <f t="shared" si="2"/>
        <v>2.2536278206885583E-16</v>
      </c>
      <c r="N35">
        <f t="shared" si="3"/>
        <v>2893.2374500933711</v>
      </c>
      <c r="O35">
        <f t="shared" si="3"/>
        <v>2476.347901402281</v>
      </c>
      <c r="P35">
        <f t="shared" si="4"/>
        <v>14503121.871402273</v>
      </c>
      <c r="Q35">
        <f t="shared" si="5"/>
        <v>4.6114394473427961E-22</v>
      </c>
      <c r="R35">
        <f t="shared" si="12"/>
        <v>1.9837369941998165E-22</v>
      </c>
      <c r="T35">
        <f t="shared" si="6"/>
        <v>2.8731512871568757E-18</v>
      </c>
      <c r="U35">
        <f t="shared" si="9"/>
        <v>1.6282861574207342E-18</v>
      </c>
      <c r="V35">
        <f t="shared" si="10"/>
        <v>1.6820325960972038E-18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3.4776617851939502</v>
      </c>
      <c r="J36">
        <v>3.4948896363264899</v>
      </c>
      <c r="K36">
        <f t="shared" si="1"/>
        <v>1.0987984266954602E-16</v>
      </c>
      <c r="L36" s="3">
        <v>7214.06</v>
      </c>
      <c r="M36">
        <f t="shared" si="2"/>
        <v>2.536343923049389E-16</v>
      </c>
      <c r="N36">
        <f t="shared" si="3"/>
        <v>3003.7361768102701</v>
      </c>
      <c r="O36">
        <f t="shared" si="3"/>
        <v>3125.2850632955337</v>
      </c>
      <c r="P36">
        <f t="shared" si="4"/>
        <v>18789837.746736947</v>
      </c>
      <c r="Q36">
        <f t="shared" si="5"/>
        <v>9.2608472253832451E-22</v>
      </c>
      <c r="R36">
        <f t="shared" si="12"/>
        <v>4.4036147188790826E-22</v>
      </c>
      <c r="T36">
        <f t="shared" si="6"/>
        <v>8.513465198302847E-18</v>
      </c>
      <c r="U36">
        <f t="shared" si="9"/>
        <v>5.2596891395654522E-18</v>
      </c>
      <c r="V36">
        <f t="shared" si="10"/>
        <v>4.7348462583139744E-18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3.1841168212298299</v>
      </c>
      <c r="J37">
        <v>3.6506104729814899</v>
      </c>
      <c r="K37">
        <f t="shared" si="1"/>
        <v>9.2113281208605185E-17</v>
      </c>
      <c r="L37" s="3">
        <v>12999.7</v>
      </c>
      <c r="M37">
        <f t="shared" si="2"/>
        <v>2.6769798968685378E-16</v>
      </c>
      <c r="N37">
        <f t="shared" si="3"/>
        <v>1527.9770147575637</v>
      </c>
      <c r="O37">
        <f t="shared" si="3"/>
        <v>4473.1192159053762</v>
      </c>
      <c r="P37">
        <f t="shared" si="4"/>
        <v>22343509.277329363</v>
      </c>
      <c r="Q37">
        <f t="shared" si="5"/>
        <v>2.3244751467185963E-21</v>
      </c>
      <c r="R37">
        <f t="shared" si="12"/>
        <v>1.0242434707126986E-21</v>
      </c>
      <c r="T37">
        <f t="shared" si="6"/>
        <v>3.0311308387225221E-17</v>
      </c>
      <c r="U37">
        <f t="shared" si="9"/>
        <v>6.7536282835521303E-17</v>
      </c>
      <c r="V37">
        <f t="shared" si="10"/>
        <v>1.6015031738226181E-17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3.5190735542690699</v>
      </c>
      <c r="J38">
        <v>3.99624987262139</v>
      </c>
      <c r="K38">
        <f t="shared" si="1"/>
        <v>6.6878328468675247E-17</v>
      </c>
      <c r="L38" s="3">
        <v>55444.800000000003</v>
      </c>
      <c r="M38">
        <f t="shared" si="2"/>
        <v>3.7402131998488781E-16</v>
      </c>
      <c r="N38">
        <f t="shared" si="3"/>
        <v>3304.2549880057854</v>
      </c>
      <c r="O38">
        <f t="shared" si="3"/>
        <v>9914.0218702768798</v>
      </c>
      <c r="P38">
        <f t="shared" si="4"/>
        <v>109205930.67008939</v>
      </c>
      <c r="Q38">
        <f t="shared" si="5"/>
        <v>5.6285901764741309E-21</v>
      </c>
      <c r="R38" s="6">
        <f>SUM(R31:R37)</f>
        <v>1.8689212996554944E-21</v>
      </c>
      <c r="T38">
        <f t="shared" si="6"/>
        <v>4.9409571439103731E-16</v>
      </c>
      <c r="V38">
        <f t="shared" si="10"/>
        <v>2.4800350077463646E-16</v>
      </c>
      <c r="W38" s="11">
        <v>0.25096706321395201</v>
      </c>
    </row>
    <row r="39" spans="4:23">
      <c r="U39">
        <f>SUM(U31:U38)</f>
        <v>7.510997072443193E-17</v>
      </c>
      <c r="V39">
        <f>SUM(V31:V38)</f>
        <v>2.7085650556924352E-16</v>
      </c>
    </row>
  </sheetData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W39"/>
  <sheetViews>
    <sheetView topLeftCell="A31" workbookViewId="0">
      <selection activeCell="U39" sqref="U39:V39"/>
    </sheetView>
  </sheetViews>
  <sheetFormatPr defaultColWidth="8.85546875" defaultRowHeight="15"/>
  <cols>
    <col min="18" max="18" width="12.85546875" bestFit="1" customWidth="1"/>
    <col min="20" max="21" width="13.7109375" bestFit="1" customWidth="1"/>
  </cols>
  <sheetData>
    <row r="1" spans="1:23" ht="17.25">
      <c r="A1" s="7" t="s">
        <v>46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-3.6193249999999999</v>
      </c>
      <c r="C3">
        <v>-33.342350000000003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2.6027049999999998</v>
      </c>
      <c r="C4">
        <v>-2.0088149999999998</v>
      </c>
      <c r="D4" s="4"/>
      <c r="E4" s="1"/>
      <c r="F4" s="2"/>
      <c r="G4">
        <f>LOG10(H4)</f>
        <v>1.3659482428254754</v>
      </c>
      <c r="H4">
        <v>23.224599999999999</v>
      </c>
      <c r="I4">
        <v>2.3092391475616001</v>
      </c>
      <c r="J4">
        <v>2.4565539275145301</v>
      </c>
      <c r="K4">
        <f>10^J4*1.38*10^-23*310*4*PI()*H4</f>
        <v>3.572340231368516E-16</v>
      </c>
      <c r="L4" s="3">
        <v>349.83499999999998</v>
      </c>
      <c r="M4">
        <f>L4*1.38*10^-23*310*4*PI()*H4</f>
        <v>4.3677939693684539E-16</v>
      </c>
      <c r="N4">
        <f>10^I4</f>
        <v>203.81640993249644</v>
      </c>
      <c r="O4">
        <f>10^J4</f>
        <v>286.12376261454131</v>
      </c>
      <c r="P4">
        <f>N4^2+O4^2</f>
        <v>123407.93649047382</v>
      </c>
      <c r="Q4">
        <f>O4/2/PI()/H4/P4*(M4-K4)/2/PI()</f>
        <v>2.011489567541616E-22</v>
      </c>
      <c r="T4">
        <f>(M4-K4)/(2*PI()*H4)^2</f>
        <v>3.7355857035882603E-21</v>
      </c>
      <c r="W4" s="11">
        <v>1.4355363774452501</v>
      </c>
    </row>
    <row r="5" spans="1:23">
      <c r="A5">
        <v>12000</v>
      </c>
      <c r="B5">
        <v>12.4237</v>
      </c>
      <c r="C5">
        <v>12.407450000000001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2.3081085039583198</v>
      </c>
      <c r="J5">
        <v>2.4676117497907399</v>
      </c>
      <c r="K5">
        <f t="shared" ref="K5:K38" si="1">10^J5*1.38*10^-23*310*4*PI()*H5</f>
        <v>3.4436155204655378E-16</v>
      </c>
      <c r="L5" s="3">
        <v>417.298</v>
      </c>
      <c r="M5">
        <f t="shared" ref="M5:M38" si="2">L5*1.38*10^-23*310*4*PI()*H5</f>
        <v>4.8960879433972993E-16</v>
      </c>
      <c r="N5">
        <f t="shared" ref="N5:O38" si="3">10^I5</f>
        <v>203.28648376276769</v>
      </c>
      <c r="O5">
        <f t="shared" si="3"/>
        <v>293.50246279729043</v>
      </c>
      <c r="P5">
        <f t="shared" ref="P5:P38" si="4">N5^2+O5^2</f>
        <v>127469.09014870487</v>
      </c>
      <c r="Q5">
        <f t="shared" ref="Q5:Q38" si="5">O5/2/PI()/H5/P5*(M5-K5)/2/PI()</f>
        <v>3.8815283291546595E-22</v>
      </c>
      <c r="T5">
        <f t="shared" ref="T5:T38" si="6">(M5-K5)/(2*PI()*H5)^2</f>
        <v>7.7240243429057802E-21</v>
      </c>
      <c r="W5" s="11">
        <v>1.36375955363524</v>
      </c>
    </row>
    <row r="6" spans="1:23">
      <c r="A6">
        <v>4800</v>
      </c>
      <c r="B6">
        <v>19.346800000000002</v>
      </c>
      <c r="C6">
        <v>17.713049999999999</v>
      </c>
      <c r="D6" s="4"/>
      <c r="E6" s="1"/>
      <c r="F6" s="2"/>
      <c r="G6">
        <f t="shared" si="0"/>
        <v>1.3116542796855051</v>
      </c>
      <c r="H6">
        <v>20.4953</v>
      </c>
      <c r="I6">
        <v>2.3070725676950299</v>
      </c>
      <c r="J6">
        <v>2.4787846343161299</v>
      </c>
      <c r="K6">
        <f t="shared" si="1"/>
        <v>3.3181006702302354E-16</v>
      </c>
      <c r="L6" s="3">
        <v>496.38600000000002</v>
      </c>
      <c r="M6">
        <f t="shared" si="2"/>
        <v>5.4692080979379528E-16</v>
      </c>
      <c r="N6">
        <f t="shared" si="3"/>
        <v>202.80215600118572</v>
      </c>
      <c r="O6">
        <f t="shared" si="3"/>
        <v>301.15122514974212</v>
      </c>
      <c r="P6">
        <f t="shared" si="4"/>
        <v>131820.77488791995</v>
      </c>
      <c r="Q6">
        <f t="shared" si="5"/>
        <v>6.0736373559243908E-22</v>
      </c>
      <c r="T6">
        <f t="shared" si="6"/>
        <v>1.2971607638735118E-20</v>
      </c>
      <c r="W6" s="11">
        <v>1.2955715712626199</v>
      </c>
    </row>
    <row r="7" spans="1:23">
      <c r="A7">
        <v>1200</v>
      </c>
      <c r="B7">
        <v>41.268549999999998</v>
      </c>
      <c r="C7">
        <v>38.046399999999998</v>
      </c>
      <c r="D7" s="4"/>
      <c r="E7" s="1"/>
      <c r="F7" s="2"/>
      <c r="G7">
        <f t="shared" si="0"/>
        <v>1.2840267085035566</v>
      </c>
      <c r="H7">
        <v>19.232099999999999</v>
      </c>
      <c r="I7">
        <v>2.3062069827054601</v>
      </c>
      <c r="J7">
        <v>2.4900777003280599</v>
      </c>
      <c r="K7">
        <f t="shared" si="1"/>
        <v>3.1956194299855334E-16</v>
      </c>
      <c r="L7" s="3">
        <v>569.15499999999997</v>
      </c>
      <c r="M7">
        <f t="shared" si="2"/>
        <v>5.8844775218010284E-16</v>
      </c>
      <c r="N7">
        <f t="shared" si="3"/>
        <v>202.39835698885602</v>
      </c>
      <c r="O7">
        <f t="shared" si="3"/>
        <v>309.08483717289243</v>
      </c>
      <c r="P7">
        <f t="shared" si="4"/>
        <v>136498.53148198183</v>
      </c>
      <c r="Q7">
        <f t="shared" si="5"/>
        <v>8.0192020942951361E-22</v>
      </c>
      <c r="T7">
        <f t="shared" si="6"/>
        <v>1.8414279408360532E-20</v>
      </c>
      <c r="W7" s="11">
        <v>1.2307929882431701</v>
      </c>
    </row>
    <row r="8" spans="1:23">
      <c r="A8">
        <v>340</v>
      </c>
      <c r="B8">
        <v>58.32405</v>
      </c>
      <c r="C8">
        <v>80.367199999999997</v>
      </c>
      <c r="D8" s="4"/>
      <c r="E8" s="1"/>
      <c r="F8" s="2"/>
      <c r="G8">
        <f t="shared" si="0"/>
        <v>1.2560463071607584</v>
      </c>
      <c r="H8">
        <v>18.0321</v>
      </c>
      <c r="I8">
        <v>2.3055935297196801</v>
      </c>
      <c r="J8">
        <v>2.50149380763775</v>
      </c>
      <c r="K8">
        <f t="shared" si="1"/>
        <v>3.076031362065589E-16</v>
      </c>
      <c r="L8" s="3">
        <v>635.98800000000006</v>
      </c>
      <c r="M8">
        <f t="shared" si="2"/>
        <v>6.165181588181881E-16</v>
      </c>
      <c r="N8">
        <f t="shared" si="3"/>
        <v>202.11266552416757</v>
      </c>
      <c r="O8">
        <f t="shared" si="3"/>
        <v>317.31734190075838</v>
      </c>
      <c r="P8">
        <f t="shared" si="4"/>
        <v>141539.82503624682</v>
      </c>
      <c r="Q8">
        <f t="shared" si="5"/>
        <v>9.7285505085043697E-22</v>
      </c>
      <c r="T8">
        <f t="shared" si="6"/>
        <v>2.4065044972666815E-20</v>
      </c>
      <c r="W8" s="11">
        <v>1.16925333459751</v>
      </c>
    </row>
    <row r="9" spans="1:23">
      <c r="A9">
        <v>94</v>
      </c>
      <c r="B9">
        <v>151.83799999999999</v>
      </c>
      <c r="C9">
        <v>110.6373</v>
      </c>
      <c r="D9" s="4"/>
      <c r="F9" s="2"/>
      <c r="G9">
        <f t="shared" si="0"/>
        <v>1.22768107275287</v>
      </c>
      <c r="H9">
        <v>16.891999999999999</v>
      </c>
      <c r="I9">
        <v>2.3053207359911898</v>
      </c>
      <c r="J9">
        <v>2.5130388313213099</v>
      </c>
      <c r="K9">
        <f t="shared" si="1"/>
        <v>2.9591743122151039E-16</v>
      </c>
      <c r="L9" s="3">
        <v>652.71699999999998</v>
      </c>
      <c r="M9">
        <f t="shared" si="2"/>
        <v>5.9272963448653235E-16</v>
      </c>
      <c r="N9">
        <f t="shared" si="3"/>
        <v>201.98575220265676</v>
      </c>
      <c r="O9">
        <f t="shared" si="3"/>
        <v>325.86583615299094</v>
      </c>
      <c r="P9">
        <f t="shared" si="4"/>
        <v>146986.78726456099</v>
      </c>
      <c r="Q9">
        <f t="shared" si="5"/>
        <v>9.8673714475347538E-22</v>
      </c>
      <c r="T9">
        <f t="shared" si="6"/>
        <v>2.6348741122003795E-20</v>
      </c>
      <c r="W9" s="11">
        <v>1.1107906638458001</v>
      </c>
    </row>
    <row r="10" spans="1:23">
      <c r="A10">
        <v>24</v>
      </c>
      <c r="B10">
        <v>244.35900000000001</v>
      </c>
      <c r="C10">
        <v>277.97399999999999</v>
      </c>
      <c r="D10" s="4">
        <f>LOG10(A10)</f>
        <v>1.3802112417116059</v>
      </c>
      <c r="E10" s="4">
        <f t="shared" ref="E10:F15" si="7">LOG10(B10)</f>
        <v>2.3880283391831241</v>
      </c>
      <c r="F10" s="4">
        <f t="shared" si="7"/>
        <v>2.4440041765490492</v>
      </c>
      <c r="G10">
        <f t="shared" si="0"/>
        <v>1.1989043994567323</v>
      </c>
      <c r="H10">
        <v>15.808999999999999</v>
      </c>
      <c r="I10">
        <v>2.3054852815534899</v>
      </c>
      <c r="J10">
        <v>2.5247157994429199</v>
      </c>
      <c r="K10">
        <f t="shared" si="1"/>
        <v>2.8449251406104066E-16</v>
      </c>
      <c r="L10" s="3">
        <v>406.49700000000001</v>
      </c>
      <c r="M10">
        <f t="shared" si="2"/>
        <v>3.4547162954807359E-16</v>
      </c>
      <c r="N10">
        <f t="shared" si="3"/>
        <v>202.06229509591705</v>
      </c>
      <c r="O10">
        <f t="shared" si="3"/>
        <v>334.7463108318085</v>
      </c>
      <c r="P10">
        <f t="shared" si="4"/>
        <v>152884.26371493522</v>
      </c>
      <c r="Q10">
        <f t="shared" si="5"/>
        <v>2.1392916585358832E-22</v>
      </c>
      <c r="T10">
        <f t="shared" si="6"/>
        <v>6.1803430919288257E-21</v>
      </c>
      <c r="W10" s="11">
        <v>1.05525112683278</v>
      </c>
    </row>
    <row r="11" spans="1:23">
      <c r="A11">
        <v>6</v>
      </c>
      <c r="B11">
        <v>166.07050000000001</v>
      </c>
      <c r="C11">
        <v>542.05399999999997</v>
      </c>
      <c r="D11" s="4">
        <f t="shared" ref="D11:D15" si="8">LOG10(A11)</f>
        <v>0.77815125038364363</v>
      </c>
      <c r="E11" s="4">
        <f t="shared" si="7"/>
        <v>2.2202924932277139</v>
      </c>
      <c r="F11" s="4">
        <f t="shared" si="7"/>
        <v>2.7340425535749775</v>
      </c>
      <c r="G11">
        <f t="shared" si="0"/>
        <v>1.1696773724418428</v>
      </c>
      <c r="H11">
        <v>14.780099999999999</v>
      </c>
      <c r="I11">
        <v>2.3061932788651802</v>
      </c>
      <c r="J11">
        <v>2.53653197968488</v>
      </c>
      <c r="K11">
        <f t="shared" si="1"/>
        <v>2.7331281572978226E-16</v>
      </c>
      <c r="L11" s="3">
        <v>448.13600000000002</v>
      </c>
      <c r="M11">
        <f t="shared" si="2"/>
        <v>3.5607202144466377E-16</v>
      </c>
      <c r="N11">
        <f t="shared" si="3"/>
        <v>202.39197055957086</v>
      </c>
      <c r="O11">
        <f t="shared" si="3"/>
        <v>343.9790396699737</v>
      </c>
      <c r="P11">
        <f t="shared" si="4"/>
        <v>159284.08947926355</v>
      </c>
      <c r="Q11">
        <f t="shared" si="5"/>
        <v>3.0629420988936655E-22</v>
      </c>
      <c r="T11">
        <f t="shared" si="6"/>
        <v>9.5962561568485655E-21</v>
      </c>
      <c r="U11">
        <f>(T11+T12)*(H11-H12)/2</f>
        <v>1.1509452771559243E-20</v>
      </c>
      <c r="V11">
        <f>T11*W11*2</f>
        <v>1.9240274163828777E-20</v>
      </c>
      <c r="W11" s="11">
        <v>1.0024885668614401</v>
      </c>
    </row>
    <row r="12" spans="1:23">
      <c r="A12">
        <v>1.6</v>
      </c>
      <c r="B12">
        <v>1295.72</v>
      </c>
      <c r="C12">
        <v>918.90949999999998</v>
      </c>
      <c r="D12" s="4">
        <f t="shared" si="8"/>
        <v>0.20411998265592479</v>
      </c>
      <c r="E12" s="4">
        <f t="shared" si="7"/>
        <v>3.1125111623425274</v>
      </c>
      <c r="F12" s="4">
        <f t="shared" si="7"/>
        <v>2.9632727414340065</v>
      </c>
      <c r="G12">
        <f t="shared" si="0"/>
        <v>1.1399640487494762</v>
      </c>
      <c r="H12">
        <v>13.8027</v>
      </c>
      <c r="I12">
        <v>2.3075619515444101</v>
      </c>
      <c r="J12">
        <v>2.5484925389342901</v>
      </c>
      <c r="K12">
        <f t="shared" si="1"/>
        <v>2.6236580535068957E-16</v>
      </c>
      <c r="L12" s="3">
        <v>495.03300000000002</v>
      </c>
      <c r="M12">
        <f t="shared" si="2"/>
        <v>3.6732361008092772E-16</v>
      </c>
      <c r="N12">
        <f t="shared" si="3"/>
        <v>203.03081200229454</v>
      </c>
      <c r="O12">
        <f t="shared" si="3"/>
        <v>353.58394656840369</v>
      </c>
      <c r="P12">
        <f t="shared" si="4"/>
        <v>166243.11789319883</v>
      </c>
      <c r="Q12">
        <f t="shared" si="5"/>
        <v>4.0967533405666466E-22</v>
      </c>
      <c r="T12">
        <f t="shared" si="6"/>
        <v>1.3954905642945274E-20</v>
      </c>
      <c r="U12">
        <f t="shared" ref="U12:U37" si="9">(T12+T13)*(H12-H13)/2</f>
        <v>1.6132678908978748E-20</v>
      </c>
      <c r="V12">
        <f t="shared" ref="V12:V38" si="10">T12*W12*2</f>
        <v>2.658030328525832E-20</v>
      </c>
      <c r="W12" s="11">
        <v>0.95236413507015205</v>
      </c>
    </row>
    <row r="13" spans="1:23">
      <c r="A13">
        <v>0.5</v>
      </c>
      <c r="B13">
        <v>2143.3000000000002</v>
      </c>
      <c r="C13">
        <v>939.4425</v>
      </c>
      <c r="D13" s="4">
        <f>LOG10(A13)</f>
        <v>-0.3010299956639812</v>
      </c>
      <c r="E13" s="4">
        <f t="shared" si="7"/>
        <v>3.3310829639610287</v>
      </c>
      <c r="F13" s="4">
        <f t="shared" si="7"/>
        <v>2.972870203598954</v>
      </c>
      <c r="G13">
        <f t="shared" si="0"/>
        <v>1.10972025158662</v>
      </c>
      <c r="H13">
        <v>12.8742</v>
      </c>
      <c r="I13">
        <v>2.3097218260095498</v>
      </c>
      <c r="J13">
        <v>2.5606049188017401</v>
      </c>
      <c r="K13">
        <f t="shared" si="1"/>
        <v>2.5163776235726606E-16</v>
      </c>
      <c r="L13" s="3">
        <v>560.18700000000001</v>
      </c>
      <c r="M13">
        <f t="shared" si="2"/>
        <v>3.8770724975782823E-16</v>
      </c>
      <c r="N13">
        <f t="shared" si="3"/>
        <v>204.04305908811224</v>
      </c>
      <c r="O13">
        <f t="shared" si="3"/>
        <v>363.58413021598034</v>
      </c>
      <c r="P13">
        <f t="shared" si="4"/>
        <v>173826.98970694581</v>
      </c>
      <c r="Q13">
        <f t="shared" si="5"/>
        <v>5.5997478282094518E-22</v>
      </c>
      <c r="T13">
        <f t="shared" si="6"/>
        <v>2.0795075851893188E-20</v>
      </c>
      <c r="U13">
        <f t="shared" si="9"/>
        <v>4.6321867720896359E-20</v>
      </c>
      <c r="V13">
        <f t="shared" si="10"/>
        <v>3.7628520275831068E-20</v>
      </c>
      <c r="W13" s="11">
        <v>0.90474592504083995</v>
      </c>
    </row>
    <row r="14" spans="1:23">
      <c r="A14">
        <v>0.2</v>
      </c>
      <c r="B14">
        <v>7000.07</v>
      </c>
      <c r="C14">
        <v>5170.45</v>
      </c>
      <c r="D14" s="4">
        <f t="shared" si="8"/>
        <v>-0.69897000433601875</v>
      </c>
      <c r="E14" s="4">
        <f t="shared" si="7"/>
        <v>3.8451023829373612</v>
      </c>
      <c r="F14" s="4">
        <f t="shared" si="7"/>
        <v>3.713528342709429</v>
      </c>
      <c r="G14">
        <f t="shared" si="0"/>
        <v>1.0788916198402232</v>
      </c>
      <c r="H14">
        <v>11.992000000000001</v>
      </c>
      <c r="I14">
        <v>2.31281989633827</v>
      </c>
      <c r="J14">
        <v>2.57287937225624</v>
      </c>
      <c r="K14">
        <f t="shared" si="1"/>
        <v>2.4111356054202952E-16</v>
      </c>
      <c r="L14" s="3">
        <v>1115.68</v>
      </c>
      <c r="M14">
        <f t="shared" si="2"/>
        <v>7.1925338083444877E-16</v>
      </c>
      <c r="N14">
        <f t="shared" si="3"/>
        <v>205.50381866776593</v>
      </c>
      <c r="O14">
        <f t="shared" si="3"/>
        <v>374.00669137410529</v>
      </c>
      <c r="P14">
        <f t="shared" si="4"/>
        <v>182112.82467963928</v>
      </c>
      <c r="Q14">
        <f t="shared" si="5"/>
        <v>2.0741606897120154E-21</v>
      </c>
      <c r="T14">
        <f t="shared" si="6"/>
        <v>8.4219360151045828E-20</v>
      </c>
      <c r="U14">
        <f t="shared" si="9"/>
        <v>4.2416647187128764E-20</v>
      </c>
      <c r="V14">
        <f t="shared" si="10"/>
        <v>1.4477453299760718E-19</v>
      </c>
      <c r="W14" s="11">
        <v>0.85950862567678499</v>
      </c>
    </row>
    <row r="15" spans="1:23">
      <c r="A15">
        <v>0.1</v>
      </c>
      <c r="B15">
        <v>12259.88</v>
      </c>
      <c r="C15">
        <v>12660.844999999999</v>
      </c>
      <c r="D15" s="4">
        <f t="shared" si="8"/>
        <v>-1</v>
      </c>
      <c r="E15" s="4">
        <f t="shared" si="7"/>
        <v>4.0884862193183764</v>
      </c>
      <c r="F15" s="4">
        <f t="shared" si="7"/>
        <v>4.1024626919839138</v>
      </c>
      <c r="G15">
        <f t="shared" si="0"/>
        <v>1.0474306401555422</v>
      </c>
      <c r="H15">
        <v>11.154</v>
      </c>
      <c r="I15">
        <v>2.3170209660936099</v>
      </c>
      <c r="J15">
        <v>2.5853219369715599</v>
      </c>
      <c r="K15">
        <f t="shared" si="1"/>
        <v>2.3078268479691943E-16</v>
      </c>
      <c r="L15" s="3">
        <v>524.23699999999997</v>
      </c>
      <c r="M15">
        <f t="shared" si="2"/>
        <v>3.1434673515607358E-16</v>
      </c>
      <c r="N15">
        <f t="shared" si="3"/>
        <v>207.50136888430939</v>
      </c>
      <c r="O15">
        <f t="shared" si="3"/>
        <v>384.87698073216342</v>
      </c>
      <c r="P15">
        <f t="shared" si="4"/>
        <v>191187.10838636832</v>
      </c>
      <c r="Q15">
        <f t="shared" si="5"/>
        <v>3.8202557447345456E-22</v>
      </c>
      <c r="T15">
        <f t="shared" si="6"/>
        <v>1.7013688028258973E-20</v>
      </c>
      <c r="U15">
        <f t="shared" si="9"/>
        <v>4.1546751180694066E-20</v>
      </c>
      <c r="V15">
        <f t="shared" si="10"/>
        <v>2.7784481967639635E-20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2.3225138243467498</v>
      </c>
      <c r="J16">
        <v>2.5979440670188199</v>
      </c>
      <c r="K16">
        <f t="shared" si="1"/>
        <v>2.2063094497324509E-16</v>
      </c>
      <c r="L16" s="3">
        <v>1060.74</v>
      </c>
      <c r="M16">
        <f t="shared" si="2"/>
        <v>5.9065149055469718E-16</v>
      </c>
      <c r="N16">
        <f t="shared" si="3"/>
        <v>210.14246599744817</v>
      </c>
      <c r="O16">
        <f t="shared" si="3"/>
        <v>396.22700071599576</v>
      </c>
      <c r="P16">
        <f t="shared" si="4"/>
        <v>201155.69211188235</v>
      </c>
      <c r="Q16">
        <f t="shared" si="5"/>
        <v>1.782403922802201E-21</v>
      </c>
      <c r="T16">
        <f t="shared" si="6"/>
        <v>8.7362021507462941E-20</v>
      </c>
      <c r="U16">
        <f t="shared" si="9"/>
        <v>3.1479962672182243E-20</v>
      </c>
      <c r="V16">
        <f t="shared" si="10"/>
        <v>1.3553458094975915E-19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2.3295152482050301</v>
      </c>
      <c r="J17">
        <v>2.61075762029198</v>
      </c>
      <c r="K17">
        <f t="shared" si="1"/>
        <v>2.1064490999747935E-16</v>
      </c>
      <c r="L17" s="3">
        <v>379.06299999999999</v>
      </c>
      <c r="M17">
        <f t="shared" si="2"/>
        <v>1.9566121428226007E-16</v>
      </c>
      <c r="N17">
        <f t="shared" si="3"/>
        <v>213.55770654603833</v>
      </c>
      <c r="O17">
        <f t="shared" si="3"/>
        <v>408.0915669018928</v>
      </c>
      <c r="P17">
        <f t="shared" si="4"/>
        <v>212145.62100164589</v>
      </c>
      <c r="Q17">
        <f t="shared" si="5"/>
        <v>-7.6039639983280376E-23</v>
      </c>
      <c r="T17">
        <f t="shared" si="6"/>
        <v>-4.1169329941822659E-21</v>
      </c>
      <c r="U17">
        <f t="shared" si="9"/>
        <v>4.5890931206134815E-20</v>
      </c>
      <c r="V17">
        <f t="shared" si="10"/>
        <v>-6.0677104042507695E-21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2.33827575558588</v>
      </c>
      <c r="J18">
        <v>2.62377475096369</v>
      </c>
      <c r="K18">
        <f t="shared" si="1"/>
        <v>2.0081190562860091E-16</v>
      </c>
      <c r="L18" s="3">
        <v>1280.68</v>
      </c>
      <c r="M18">
        <f t="shared" si="2"/>
        <v>6.1158289983657922E-16</v>
      </c>
      <c r="N18">
        <f t="shared" si="3"/>
        <v>217.90929497787357</v>
      </c>
      <c r="O18">
        <f t="shared" si="3"/>
        <v>420.50847296279289</v>
      </c>
      <c r="P18">
        <f t="shared" si="4"/>
        <v>224311.83667125384</v>
      </c>
      <c r="Q18">
        <f t="shared" si="5"/>
        <v>2.1958290673511973E-21</v>
      </c>
      <c r="T18">
        <f t="shared" si="6"/>
        <v>1.3185964675814332E-19</v>
      </c>
      <c r="U18">
        <f t="shared" si="9"/>
        <v>4.9392115992464224E-20</v>
      </c>
      <c r="V18">
        <f t="shared" si="10"/>
        <v>1.8462332064440341E-19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2.3490890125689599</v>
      </c>
      <c r="J19">
        <v>2.6370103847936002</v>
      </c>
      <c r="K19">
        <f t="shared" si="1"/>
        <v>1.9111813184632942E-16</v>
      </c>
      <c r="L19" s="3">
        <v>510.97899999999998</v>
      </c>
      <c r="M19">
        <f t="shared" si="2"/>
        <v>2.2526543535392673E-16</v>
      </c>
      <c r="N19">
        <f t="shared" si="3"/>
        <v>223.40300605092384</v>
      </c>
      <c r="O19">
        <f t="shared" si="3"/>
        <v>433.52124456763988</v>
      </c>
      <c r="P19">
        <f t="shared" si="4"/>
        <v>237849.57260406454</v>
      </c>
      <c r="Q19">
        <f t="shared" si="5"/>
        <v>1.9224888285889415E-22</v>
      </c>
      <c r="T19">
        <f t="shared" si="6"/>
        <v>1.2862190953084335E-20</v>
      </c>
      <c r="U19">
        <f t="shared" si="9"/>
        <v>9.269144116430927E-21</v>
      </c>
      <c r="V19">
        <f t="shared" si="10"/>
        <v>1.7108550125760602E-20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2.3623008918500101</v>
      </c>
      <c r="J20">
        <v>2.6504801933570001</v>
      </c>
      <c r="K20">
        <f t="shared" si="1"/>
        <v>1.8155024711783426E-16</v>
      </c>
      <c r="L20" s="3">
        <v>534.39800000000002</v>
      </c>
      <c r="M20">
        <f t="shared" si="2"/>
        <v>2.1696090070346394E-16</v>
      </c>
      <c r="N20">
        <f t="shared" si="3"/>
        <v>230.3036875732553</v>
      </c>
      <c r="O20">
        <f t="shared" si="3"/>
        <v>447.1777571198449</v>
      </c>
      <c r="P20">
        <f t="shared" si="4"/>
        <v>253007.73497257457</v>
      </c>
      <c r="Q20">
        <f t="shared" si="5"/>
        <v>2.0992037520620541E-22</v>
      </c>
      <c r="T20">
        <f t="shared" si="6"/>
        <v>1.5726866219301474E-20</v>
      </c>
      <c r="U20">
        <f t="shared" si="9"/>
        <v>3.487943250894607E-20</v>
      </c>
      <c r="V20">
        <f t="shared" si="10"/>
        <v>1.9873028249169775E-20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2.37832467773084</v>
      </c>
      <c r="J21">
        <v>2.66420261980099</v>
      </c>
      <c r="K21">
        <f t="shared" si="1"/>
        <v>1.7209390100754307E-16</v>
      </c>
      <c r="L21" s="3">
        <v>958.22799999999995</v>
      </c>
      <c r="M21">
        <f t="shared" si="2"/>
        <v>3.5729893071528597E-16</v>
      </c>
      <c r="N21">
        <f t="shared" si="3"/>
        <v>238.95970735424183</v>
      </c>
      <c r="O21">
        <f t="shared" si="3"/>
        <v>461.53285218214336</v>
      </c>
      <c r="P21">
        <f t="shared" si="4"/>
        <v>270114.31538220908</v>
      </c>
      <c r="Q21">
        <f t="shared" si="5"/>
        <v>1.1556753323406618E-21</v>
      </c>
      <c r="R21">
        <f t="shared" ref="R21:R26" si="11">(Q21+Q22)*(H21-H22)/2</f>
        <v>6.2959083880502807E-22</v>
      </c>
      <c r="T21">
        <f t="shared" si="6"/>
        <v>9.7514367860585796E-20</v>
      </c>
      <c r="U21">
        <f t="shared" si="9"/>
        <v>5.6415513552715705E-20</v>
      </c>
      <c r="V21">
        <f t="shared" si="10"/>
        <v>1.1706149626354035E-19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2.3976586623912</v>
      </c>
      <c r="J22">
        <v>2.6781980890557802</v>
      </c>
      <c r="K22">
        <f t="shared" si="1"/>
        <v>1.6273434526539442E-16</v>
      </c>
      <c r="L22" s="3">
        <v>921.04600000000005</v>
      </c>
      <c r="M22">
        <f t="shared" si="2"/>
        <v>3.1445785864439581E-16</v>
      </c>
      <c r="N22">
        <f t="shared" si="3"/>
        <v>249.83809651006897</v>
      </c>
      <c r="O22">
        <f t="shared" si="3"/>
        <v>476.64834459999497</v>
      </c>
      <c r="P22">
        <f t="shared" si="4"/>
        <v>289612.71887769009</v>
      </c>
      <c r="Q22">
        <f t="shared" si="5"/>
        <v>9.9596281674866694E-22</v>
      </c>
      <c r="R22">
        <f t="shared" si="11"/>
        <v>5.6680252515761532E-22</v>
      </c>
      <c r="T22">
        <f t="shared" si="6"/>
        <v>9.5286676371380775E-20</v>
      </c>
      <c r="U22">
        <f t="shared" si="9"/>
        <v>5.8191247871434461E-20</v>
      </c>
      <c r="V22">
        <f t="shared" si="10"/>
        <v>1.0866789231813974E-19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2.42090660893445</v>
      </c>
      <c r="J23">
        <v>2.6924902135319599</v>
      </c>
      <c r="K23">
        <f t="shared" si="1"/>
        <v>1.5345624089248641E-16</v>
      </c>
      <c r="L23" s="3">
        <v>977.93499999999904</v>
      </c>
      <c r="M23">
        <f t="shared" si="2"/>
        <v>3.0465220903105746E-16</v>
      </c>
      <c r="N23">
        <f t="shared" si="3"/>
        <v>263.57645277674601</v>
      </c>
      <c r="O23">
        <f t="shared" si="3"/>
        <v>492.5952429968915</v>
      </c>
      <c r="P23">
        <f t="shared" si="4"/>
        <v>312122.61988153879</v>
      </c>
      <c r="Q23">
        <f t="shared" si="5"/>
        <v>1.0430418784006803E-21</v>
      </c>
      <c r="R23">
        <f t="shared" si="11"/>
        <v>6.4465273354285025E-22</v>
      </c>
      <c r="T23">
        <f t="shared" si="6"/>
        <v>1.1404941928814324E-19</v>
      </c>
      <c r="U23">
        <f t="shared" si="9"/>
        <v>7.6692706693724395E-20</v>
      </c>
      <c r="V23">
        <f t="shared" si="10"/>
        <v>1.2356223261397822E-19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2.4485832180455902</v>
      </c>
      <c r="J24">
        <v>2.7071368561549001</v>
      </c>
      <c r="K24">
        <f t="shared" si="1"/>
        <v>1.4425340771496576E-16</v>
      </c>
      <c r="L24" s="3">
        <v>1191.5899999999999</v>
      </c>
      <c r="M24">
        <f t="shared" si="2"/>
        <v>3.3737746841117323E-16</v>
      </c>
      <c r="N24">
        <f t="shared" si="3"/>
        <v>280.92036113310229</v>
      </c>
      <c r="O24">
        <f t="shared" si="3"/>
        <v>509.49139819137775</v>
      </c>
      <c r="P24">
        <f t="shared" si="4"/>
        <v>338497.73413015762</v>
      </c>
      <c r="Q24">
        <f t="shared" si="5"/>
        <v>1.3980385825980509E-21</v>
      </c>
      <c r="R24">
        <f t="shared" si="11"/>
        <v>9.3282091727081952E-22</v>
      </c>
      <c r="T24">
        <f t="shared" si="6"/>
        <v>1.7635975462830169E-19</v>
      </c>
      <c r="U24">
        <f t="shared" si="9"/>
        <v>1.2996839305027917E-19</v>
      </c>
      <c r="V24">
        <f t="shared" si="10"/>
        <v>1.8151635342054995E-19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2.4813284051306601</v>
      </c>
      <c r="J25">
        <v>2.7224100790174401</v>
      </c>
      <c r="K25">
        <f t="shared" si="1"/>
        <v>1.3504163142881699E-16</v>
      </c>
      <c r="L25" s="3">
        <v>1704.47</v>
      </c>
      <c r="M25">
        <f t="shared" si="2"/>
        <v>4.3616112936636105E-16</v>
      </c>
      <c r="N25">
        <f t="shared" si="3"/>
        <v>302.92031874195999</v>
      </c>
      <c r="O25">
        <f t="shared" si="3"/>
        <v>527.72792902445178</v>
      </c>
      <c r="P25">
        <f t="shared" si="4"/>
        <v>370257.48657916742</v>
      </c>
      <c r="Q25">
        <f t="shared" si="5"/>
        <v>2.283907015471098E-21</v>
      </c>
      <c r="R25">
        <f t="shared" si="11"/>
        <v>6.1426695065961295E-22</v>
      </c>
      <c r="T25">
        <f t="shared" si="6"/>
        <v>3.3663962587408265E-19</v>
      </c>
      <c r="U25">
        <f t="shared" si="9"/>
        <v>9.2591896844293339E-20</v>
      </c>
      <c r="V25">
        <f t="shared" si="10"/>
        <v>3.2915852798962615E-19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2.5182497493289602</v>
      </c>
      <c r="J26">
        <v>2.7379342573235999</v>
      </c>
      <c r="K26">
        <f t="shared" si="1"/>
        <v>1.261369117348832E-16</v>
      </c>
      <c r="L26" s="3">
        <v>727.66700000000003</v>
      </c>
      <c r="M26">
        <f t="shared" si="2"/>
        <v>1.6781880195614305E-16</v>
      </c>
      <c r="N26">
        <f t="shared" si="3"/>
        <v>329.79931504415634</v>
      </c>
      <c r="O26">
        <f t="shared" si="3"/>
        <v>546.93316292041027</v>
      </c>
      <c r="P26">
        <f t="shared" si="4"/>
        <v>407903.47290571872</v>
      </c>
      <c r="Q26">
        <f t="shared" si="5"/>
        <v>3.2999490222938396E-22</v>
      </c>
      <c r="R26">
        <f t="shared" si="11"/>
        <v>9.8378346983439254E-23</v>
      </c>
      <c r="T26">
        <f t="shared" si="6"/>
        <v>5.7368445803761565E-20</v>
      </c>
      <c r="U26">
        <f t="shared" si="9"/>
        <v>1.7940602767928345E-20</v>
      </c>
      <c r="V26">
        <f t="shared" si="10"/>
        <v>5.3288876505838831E-20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2.5607495192309799</v>
      </c>
      <c r="J27">
        <v>2.7543756612495298</v>
      </c>
      <c r="K27">
        <f t="shared" si="1"/>
        <v>1.1726206283375209E-16</v>
      </c>
      <c r="L27" s="3">
        <v>631.11099999999999</v>
      </c>
      <c r="M27">
        <f t="shared" si="2"/>
        <v>1.302829604071273E-16</v>
      </c>
      <c r="N27">
        <f t="shared" si="3"/>
        <v>363.70520745022873</v>
      </c>
      <c r="O27">
        <f t="shared" si="3"/>
        <v>568.03573933083237</v>
      </c>
      <c r="P27">
        <f t="shared" si="4"/>
        <v>454946.0790835392</v>
      </c>
      <c r="Q27">
        <f t="shared" si="5"/>
        <v>1.0724219547479035E-22</v>
      </c>
      <c r="R27">
        <f>(Q27+Q28)*(H27-H28)/2</f>
        <v>1.7723982662489597E-22</v>
      </c>
      <c r="T27">
        <f t="shared" si="6"/>
        <v>2.2367566498142154E-20</v>
      </c>
      <c r="U27">
        <f t="shared" si="9"/>
        <v>4.4199061222050569E-20</v>
      </c>
      <c r="V27">
        <f t="shared" si="10"/>
        <v>1.973812161804701E-20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2.60929008029425</v>
      </c>
      <c r="J28">
        <v>2.7719787695020499</v>
      </c>
      <c r="K28">
        <f t="shared" si="1"/>
        <v>1.084385727290234E-16</v>
      </c>
      <c r="L28" s="3">
        <v>1050.32</v>
      </c>
      <c r="M28">
        <f t="shared" si="2"/>
        <v>1.9254252310282466E-16</v>
      </c>
      <c r="N28">
        <f t="shared" si="3"/>
        <v>406.71489739678435</v>
      </c>
      <c r="O28">
        <f t="shared" si="3"/>
        <v>591.53271637519629</v>
      </c>
      <c r="P28">
        <f t="shared" si="4"/>
        <v>515327.96230669523</v>
      </c>
      <c r="Q28">
        <f t="shared" si="5"/>
        <v>7.1712909115263329E-22</v>
      </c>
      <c r="R28">
        <f t="shared" ref="R28:R37" si="12">(Q28+Q29)*(H28-H29)/2</f>
        <v>4.5620798331679866E-22</v>
      </c>
      <c r="T28">
        <f t="shared" si="6"/>
        <v>1.8320946244162806E-19</v>
      </c>
      <c r="U28">
        <f t="shared" si="9"/>
        <v>1.368090357299032E-19</v>
      </c>
      <c r="V28">
        <f t="shared" si="10"/>
        <v>1.535884606192721E-19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2.6643630084666698</v>
      </c>
      <c r="J29">
        <v>2.7910762426483</v>
      </c>
      <c r="K29">
        <f t="shared" si="1"/>
        <v>9.968920707015686E-17</v>
      </c>
      <c r="L29" s="3">
        <v>1684.75</v>
      </c>
      <c r="M29">
        <f t="shared" si="2"/>
        <v>2.7171108958287913E-16</v>
      </c>
      <c r="N29">
        <f t="shared" si="3"/>
        <v>461.7033316887057</v>
      </c>
      <c r="O29">
        <f t="shared" si="3"/>
        <v>618.1249056462126</v>
      </c>
      <c r="P29">
        <f t="shared" si="4"/>
        <v>595248.3654725902</v>
      </c>
      <c r="Q29">
        <f t="shared" si="5"/>
        <v>1.5082757055146766E-21</v>
      </c>
      <c r="R29">
        <f t="shared" si="12"/>
        <v>3.204254592092507E-22</v>
      </c>
      <c r="T29">
        <f t="shared" si="6"/>
        <v>4.8415168746033854E-19</v>
      </c>
      <c r="U29">
        <f t="shared" si="9"/>
        <v>1.0535926197534984E-19</v>
      </c>
      <c r="V29">
        <f t="shared" si="10"/>
        <v>3.8558110245439704E-19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2.7264689909243498</v>
      </c>
      <c r="J30">
        <v>2.8121323717010598</v>
      </c>
      <c r="K30">
        <f t="shared" si="1"/>
        <v>9.1038170861704585E-17</v>
      </c>
      <c r="L30" s="3">
        <v>756.45799999999997</v>
      </c>
      <c r="M30">
        <f t="shared" si="2"/>
        <v>1.0613923955554619E-16</v>
      </c>
      <c r="N30">
        <f t="shared" si="3"/>
        <v>532.68318883390089</v>
      </c>
      <c r="O30">
        <f t="shared" si="3"/>
        <v>648.83216557871765</v>
      </c>
      <c r="P30">
        <f t="shared" si="4"/>
        <v>704734.55875582178</v>
      </c>
      <c r="Q30">
        <f t="shared" si="5"/>
        <v>1.3493177760968553E-22</v>
      </c>
      <c r="R30">
        <f t="shared" si="12"/>
        <v>1.3349161101307302E-22</v>
      </c>
      <c r="T30">
        <f t="shared" si="6"/>
        <v>5.6152220105557857E-20</v>
      </c>
      <c r="U30">
        <f t="shared" si="9"/>
        <v>7.1231659027383795E-20</v>
      </c>
      <c r="V30">
        <f t="shared" si="10"/>
        <v>4.2483943865417254E-20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2.7960692250286598</v>
      </c>
      <c r="J31">
        <v>2.8358155431073699</v>
      </c>
      <c r="K31">
        <f t="shared" si="1"/>
        <v>8.251144743924761E-17</v>
      </c>
      <c r="L31" s="3">
        <v>1226.2</v>
      </c>
      <c r="M31">
        <f t="shared" si="2"/>
        <v>1.4765901750491549E-16</v>
      </c>
      <c r="N31">
        <f t="shared" si="3"/>
        <v>625.27235106910382</v>
      </c>
      <c r="O31">
        <f t="shared" si="3"/>
        <v>685.19714244094394</v>
      </c>
      <c r="P31">
        <f t="shared" si="4"/>
        <v>860460.63702071994</v>
      </c>
      <c r="Q31">
        <f t="shared" si="5"/>
        <v>5.8664449813665576E-22</v>
      </c>
      <c r="R31">
        <f t="shared" si="12"/>
        <v>2.1198485023667039E-22</v>
      </c>
      <c r="T31">
        <f t="shared" si="6"/>
        <v>3.2888377463705757E-19</v>
      </c>
      <c r="U31">
        <f t="shared" si="9"/>
        <v>1.4402592098692914E-19</v>
      </c>
      <c r="V31">
        <f t="shared" si="10"/>
        <v>2.3638719459210312E-19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2.8734725371356999</v>
      </c>
      <c r="J32">
        <v>2.8631257164112398</v>
      </c>
      <c r="K32">
        <f t="shared" si="1"/>
        <v>7.4137538887389563E-17</v>
      </c>
      <c r="L32" s="3">
        <v>1415.48</v>
      </c>
      <c r="M32">
        <f t="shared" si="2"/>
        <v>1.4381897387870453E-16</v>
      </c>
      <c r="N32">
        <f t="shared" si="3"/>
        <v>747.26137918901316</v>
      </c>
      <c r="O32">
        <f t="shared" si="3"/>
        <v>729.66869887993846</v>
      </c>
      <c r="P32">
        <f t="shared" si="4"/>
        <v>1090815.9789526085</v>
      </c>
      <c r="Q32">
        <f t="shared" si="5"/>
        <v>6.2469750321574527E-22</v>
      </c>
      <c r="R32">
        <f t="shared" si="12"/>
        <v>2.6214157965818971E-22</v>
      </c>
      <c r="T32">
        <f t="shared" si="6"/>
        <v>4.9412148814539394E-19</v>
      </c>
      <c r="U32">
        <f t="shared" si="9"/>
        <v>2.6885665563180036E-19</v>
      </c>
      <c r="V32">
        <f t="shared" si="10"/>
        <v>3.3739515569759017E-19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2.9585709716923998</v>
      </c>
      <c r="J33">
        <v>2.8956344563557699</v>
      </c>
      <c r="K33">
        <f t="shared" si="1"/>
        <v>6.5949225402686852E-17</v>
      </c>
      <c r="L33" s="3">
        <v>2087</v>
      </c>
      <c r="M33">
        <f t="shared" si="2"/>
        <v>1.7502403493629543E-16</v>
      </c>
      <c r="N33">
        <f t="shared" si="3"/>
        <v>909.01483664305226</v>
      </c>
      <c r="O33">
        <f t="shared" si="3"/>
        <v>786.38361563029719</v>
      </c>
      <c r="P33">
        <f t="shared" si="4"/>
        <v>1444707.1641689739</v>
      </c>
      <c r="Q33">
        <f t="shared" si="5"/>
        <v>9.6403934319752645E-22</v>
      </c>
      <c r="R33">
        <f t="shared" si="12"/>
        <v>2.4957958753151977E-22</v>
      </c>
      <c r="T33">
        <f t="shared" si="6"/>
        <v>1.1353127884109725E-18</v>
      </c>
      <c r="U33">
        <f t="shared" si="9"/>
        <v>3.6251214351867524E-19</v>
      </c>
      <c r="V33">
        <f t="shared" si="10"/>
        <v>7.3645164331769353E-19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3.05491910709909</v>
      </c>
      <c r="J34">
        <v>2.9379094660629401</v>
      </c>
      <c r="K34">
        <f t="shared" si="1"/>
        <v>5.7780566498053462E-17</v>
      </c>
      <c r="L34" s="3">
        <v>1896.12</v>
      </c>
      <c r="M34">
        <f t="shared" si="2"/>
        <v>1.2639740231746788E-16</v>
      </c>
      <c r="N34">
        <f t="shared" si="3"/>
        <v>1134.7994250813572</v>
      </c>
      <c r="O34">
        <f t="shared" si="3"/>
        <v>866.78116590651075</v>
      </c>
      <c r="P34">
        <f t="shared" si="4"/>
        <v>2039079.3247352289</v>
      </c>
      <c r="Q34">
        <f t="shared" si="5"/>
        <v>5.9583307887447173E-22</v>
      </c>
      <c r="R34">
        <f t="shared" si="12"/>
        <v>1.9853416115278039E-22</v>
      </c>
      <c r="T34">
        <f t="shared" si="6"/>
        <v>1.1303881085807473E-18</v>
      </c>
      <c r="U34">
        <f t="shared" si="9"/>
        <v>5.3534822530932976E-19</v>
      </c>
      <c r="V34">
        <f t="shared" si="10"/>
        <v>6.965942569774028E-19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3.1654490675640199</v>
      </c>
      <c r="J35">
        <v>2.9971626139340999</v>
      </c>
      <c r="K35">
        <f t="shared" si="1"/>
        <v>5.0204322624732941E-17</v>
      </c>
      <c r="L35" s="3">
        <v>2676.85</v>
      </c>
      <c r="M35">
        <f t="shared" si="2"/>
        <v>1.3527032504148656E-16</v>
      </c>
      <c r="N35">
        <f t="shared" si="3"/>
        <v>1463.689871399243</v>
      </c>
      <c r="O35">
        <f t="shared" si="3"/>
        <v>993.48797289279821</v>
      </c>
      <c r="P35">
        <f t="shared" si="4"/>
        <v>3129406.391919374</v>
      </c>
      <c r="Q35">
        <f t="shared" si="5"/>
        <v>7.2772799547739278E-22</v>
      </c>
      <c r="R35">
        <f t="shared" si="12"/>
        <v>2.1142081434262934E-22</v>
      </c>
      <c r="T35">
        <f t="shared" si="6"/>
        <v>2.4386000601481051E-18</v>
      </c>
      <c r="U35">
        <f t="shared" si="9"/>
        <v>1.0945327608623549E-18</v>
      </c>
      <c r="V35">
        <f t="shared" si="10"/>
        <v>1.4276327210296859E-18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3.3069017999137298</v>
      </c>
      <c r="J36">
        <v>3.0956977746619101</v>
      </c>
      <c r="K36">
        <f t="shared" si="1"/>
        <v>4.382542811389982E-17</v>
      </c>
      <c r="L36" s="3">
        <v>3751.36</v>
      </c>
      <c r="M36">
        <f t="shared" si="2"/>
        <v>1.3189159972568227E-16</v>
      </c>
      <c r="N36">
        <f t="shared" si="3"/>
        <v>2027.2242837911062</v>
      </c>
      <c r="O36">
        <f t="shared" si="3"/>
        <v>1246.5157625754832</v>
      </c>
      <c r="P36">
        <f t="shared" si="4"/>
        <v>5663439.8431415018</v>
      </c>
      <c r="Q36">
        <f t="shared" si="5"/>
        <v>7.5073923768785296E-22</v>
      </c>
      <c r="R36">
        <f t="shared" si="12"/>
        <v>3.925163161488052E-22</v>
      </c>
      <c r="T36">
        <f t="shared" si="6"/>
        <v>5.2154751906376212E-18</v>
      </c>
      <c r="U36">
        <f t="shared" si="9"/>
        <v>6.467870280382465E-18</v>
      </c>
      <c r="V36">
        <f t="shared" si="10"/>
        <v>2.9006371220784136E-18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3.5248655030198601</v>
      </c>
      <c r="J37">
        <v>3.3031916656471698</v>
      </c>
      <c r="K37">
        <f t="shared" si="1"/>
        <v>4.1390764253944108E-17</v>
      </c>
      <c r="L37" s="3">
        <v>13973</v>
      </c>
      <c r="M37">
        <f t="shared" si="2"/>
        <v>2.8774079477944935E-16</v>
      </c>
      <c r="N37">
        <f t="shared" si="3"/>
        <v>3348.6171952392469</v>
      </c>
      <c r="O37">
        <f t="shared" si="3"/>
        <v>2009.9796741149039</v>
      </c>
      <c r="P37">
        <f t="shared" si="4"/>
        <v>15253255.410607016</v>
      </c>
      <c r="Q37">
        <f t="shared" si="5"/>
        <v>2.1466481741396774E-21</v>
      </c>
      <c r="R37">
        <f t="shared" si="12"/>
        <v>5.8231679566981758E-22</v>
      </c>
      <c r="T37">
        <f t="shared" si="6"/>
        <v>4.252757436098698E-17</v>
      </c>
      <c r="U37">
        <f t="shared" si="9"/>
        <v>5.5884258608555753E-17</v>
      </c>
      <c r="V37">
        <f t="shared" si="10"/>
        <v>2.2469516803439061E-17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4.0050035481392001</v>
      </c>
      <c r="J38">
        <v>3.9137170184079402</v>
      </c>
      <c r="K38">
        <f t="shared" si="1"/>
        <v>5.530349214761971E-17</v>
      </c>
      <c r="L38" s="3">
        <v>44265.9</v>
      </c>
      <c r="M38">
        <f t="shared" si="2"/>
        <v>2.9861033583526404E-16</v>
      </c>
      <c r="N38">
        <f t="shared" si="3"/>
        <v>10115.877187889853</v>
      </c>
      <c r="O38">
        <f t="shared" si="3"/>
        <v>8198.1718623693341</v>
      </c>
      <c r="P38">
        <f t="shared" si="4"/>
        <v>169540993.1654146</v>
      </c>
      <c r="Q38">
        <f t="shared" si="5"/>
        <v>2.3749364365308742E-21</v>
      </c>
      <c r="R38" s="6">
        <f>SUM(R21:R37)</f>
        <v>6.6823712973237964E-21</v>
      </c>
      <c r="T38">
        <f t="shared" si="6"/>
        <v>3.9140358747768924E-16</v>
      </c>
      <c r="V38">
        <f t="shared" si="10"/>
        <v>1.9645881776136166E-16</v>
      </c>
      <c r="W38" s="11">
        <v>0.25096706321395201</v>
      </c>
    </row>
    <row r="39" spans="4:23">
      <c r="U39">
        <f>SUM(U21:U38)</f>
        <v>6.554680397398237E-17</v>
      </c>
      <c r="V39">
        <f>SUM(V21:V38)</f>
        <v>2.2677807966616241E-16</v>
      </c>
    </row>
  </sheetData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8" max="18" width="12.85546875" bestFit="1" customWidth="1"/>
    <col min="20" max="21" width="13.7109375" bestFit="1" customWidth="1"/>
  </cols>
  <sheetData>
    <row r="1" spans="1:23" ht="17.25">
      <c r="A1" s="7" t="s">
        <v>50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-5.0933549999999999</v>
      </c>
      <c r="C3">
        <v>-27.537050000000001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1.9904500000000001</v>
      </c>
      <c r="C4">
        <v>-1.1977</v>
      </c>
      <c r="D4" s="4"/>
      <c r="E4" s="1"/>
      <c r="F4" s="2"/>
      <c r="G4">
        <f>LOG10(H4)</f>
        <v>1.3659482428254754</v>
      </c>
      <c r="H4">
        <v>23.224599999999999</v>
      </c>
      <c r="I4">
        <v>2.6443017655222598</v>
      </c>
      <c r="J4">
        <v>2.81858829109325</v>
      </c>
      <c r="K4">
        <f>10^J4*1.38*10^-23*310*4*PI()*H4</f>
        <v>8.2221837495605865E-16</v>
      </c>
      <c r="L4" s="3">
        <v>493.14699999999999</v>
      </c>
      <c r="M4">
        <f>L4*1.38*10^-23*310*4*PI()*H4</f>
        <v>6.1570868912834483E-16</v>
      </c>
      <c r="N4">
        <f>10^I4</f>
        <v>440.86108537273367</v>
      </c>
      <c r="O4">
        <f>10^J4</f>
        <v>658.5492979293233</v>
      </c>
      <c r="P4">
        <f>N4^2+O4^2</f>
        <v>628045.67439922935</v>
      </c>
      <c r="Q4">
        <f>O4/2/PI()/H4/P4*(M4-K4)/2/PI()</f>
        <v>-2.3617259891851591E-22</v>
      </c>
      <c r="T4">
        <f>(M4-K4)/(2*PI()*H4)^2</f>
        <v>-9.6980451933028843E-21</v>
      </c>
      <c r="W4" s="11">
        <v>1.4355363774452501</v>
      </c>
    </row>
    <row r="5" spans="1:23">
      <c r="A5">
        <v>12000</v>
      </c>
      <c r="B5">
        <v>8.3383450000000003</v>
      </c>
      <c r="C5">
        <v>10.550599999999999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2.6600697178416</v>
      </c>
      <c r="J5">
        <v>2.8283450400630299</v>
      </c>
      <c r="K5">
        <f t="shared" ref="K5:K38" si="1">10^J5*1.38*10^-23*310*4*PI()*H5</f>
        <v>7.9021987186484309E-16</v>
      </c>
      <c r="L5" s="3">
        <v>500.40899999999999</v>
      </c>
      <c r="M5">
        <f t="shared" ref="M5:M38" si="2">L5*1.38*10^-23*310*4*PI()*H5</f>
        <v>5.8712154663274178E-16</v>
      </c>
      <c r="N5">
        <f t="shared" ref="N5:O38" si="3">10^I5</f>
        <v>457.16157244911972</v>
      </c>
      <c r="O5">
        <f t="shared" si="3"/>
        <v>673.51153799055999</v>
      </c>
      <c r="P5">
        <f t="shared" ref="P5:P38" si="4">N5^2+O5^2</f>
        <v>662614.49513056129</v>
      </c>
      <c r="Q5">
        <f t="shared" ref="Q5:Q38" si="5">O5/2/PI()/H5/P5*(M5-K5)/2/PI()</f>
        <v>-2.3959538629740206E-22</v>
      </c>
      <c r="T5">
        <f t="shared" ref="T5:T38" si="6">(M5-K5)/(2*PI()*H5)^2</f>
        <v>-1.0800455714881731E-20</v>
      </c>
      <c r="W5" s="11">
        <v>1.36375955363524</v>
      </c>
    </row>
    <row r="6" spans="1:23">
      <c r="A6">
        <v>4800</v>
      </c>
      <c r="B6">
        <v>14.8675</v>
      </c>
      <c r="C6">
        <v>20.0777</v>
      </c>
      <c r="D6" s="4"/>
      <c r="E6" s="1"/>
      <c r="F6" s="2"/>
      <c r="G6">
        <f t="shared" si="0"/>
        <v>1.3116542796855051</v>
      </c>
      <c r="H6">
        <v>20.4953</v>
      </c>
      <c r="I6">
        <v>2.6760141463898202</v>
      </c>
      <c r="J6">
        <v>2.8382011672887701</v>
      </c>
      <c r="K6">
        <f t="shared" si="1"/>
        <v>7.5911240979821291E-16</v>
      </c>
      <c r="L6" s="3">
        <v>519.85599999999999</v>
      </c>
      <c r="M6">
        <f t="shared" si="2"/>
        <v>5.7278018416345983E-16</v>
      </c>
      <c r="N6">
        <f t="shared" si="3"/>
        <v>474.25743312232288</v>
      </c>
      <c r="O6">
        <f t="shared" si="3"/>
        <v>688.97135728326896</v>
      </c>
      <c r="P6">
        <f t="shared" si="4"/>
        <v>699601.6440285244</v>
      </c>
      <c r="Q6">
        <f t="shared" si="5"/>
        <v>-2.2679020882876715E-22</v>
      </c>
      <c r="T6">
        <f t="shared" si="6"/>
        <v>-1.1236205548143797E-20</v>
      </c>
      <c r="W6" s="11">
        <v>1.2955715712626199</v>
      </c>
    </row>
    <row r="7" spans="1:23">
      <c r="A7">
        <v>1200</v>
      </c>
      <c r="B7">
        <v>45.176299999999998</v>
      </c>
      <c r="C7">
        <v>57.704099999999997</v>
      </c>
      <c r="D7" s="4"/>
      <c r="E7" s="1"/>
      <c r="F7" s="2"/>
      <c r="G7">
        <f t="shared" si="0"/>
        <v>1.2840267085035566</v>
      </c>
      <c r="H7">
        <v>19.232099999999999</v>
      </c>
      <c r="I7">
        <v>2.6921512235132399</v>
      </c>
      <c r="J7">
        <v>2.8481596547228101</v>
      </c>
      <c r="K7">
        <f t="shared" si="1"/>
        <v>7.2884806896233705E-16</v>
      </c>
      <c r="L7" s="3">
        <v>590.06700000000001</v>
      </c>
      <c r="M7">
        <f t="shared" si="2"/>
        <v>6.1006861010736399E-16</v>
      </c>
      <c r="N7">
        <f t="shared" si="3"/>
        <v>492.21089614411738</v>
      </c>
      <c r="O7">
        <f t="shared" si="3"/>
        <v>704.95217485900957</v>
      </c>
      <c r="P7">
        <f t="shared" si="4"/>
        <v>739229.13512144273</v>
      </c>
      <c r="Q7">
        <f t="shared" si="5"/>
        <v>-1.4918854435503462E-22</v>
      </c>
      <c r="T7">
        <f t="shared" si="6"/>
        <v>-8.1344498989626194E-21</v>
      </c>
      <c r="W7" s="11">
        <v>1.2307929882431701</v>
      </c>
    </row>
    <row r="8" spans="1:23">
      <c r="A8">
        <v>340</v>
      </c>
      <c r="B8">
        <v>115.12649999999999</v>
      </c>
      <c r="C8">
        <v>154.88</v>
      </c>
      <c r="D8" s="4"/>
      <c r="E8" s="1"/>
      <c r="F8" s="2"/>
      <c r="G8">
        <f t="shared" si="0"/>
        <v>1.2560463071607584</v>
      </c>
      <c r="H8">
        <v>18.0321</v>
      </c>
      <c r="I8">
        <v>2.708494587668</v>
      </c>
      <c r="J8">
        <v>2.85822137172228</v>
      </c>
      <c r="K8">
        <f t="shared" si="1"/>
        <v>6.9938823619190634E-16</v>
      </c>
      <c r="L8" s="3">
        <v>658.16800000000001</v>
      </c>
      <c r="M8">
        <f t="shared" si="2"/>
        <v>6.3801915060197543E-16</v>
      </c>
      <c r="N8">
        <f t="shared" si="3"/>
        <v>511.08670965370032</v>
      </c>
      <c r="O8">
        <f t="shared" si="3"/>
        <v>721.4751409948185</v>
      </c>
      <c r="P8">
        <f t="shared" si="4"/>
        <v>781736.00385813904</v>
      </c>
      <c r="Q8">
        <f t="shared" si="5"/>
        <v>-7.9561848675025239E-23</v>
      </c>
      <c r="T8">
        <f t="shared" si="6"/>
        <v>-4.7807639530364808E-21</v>
      </c>
      <c r="W8" s="11">
        <v>1.16925333459751</v>
      </c>
    </row>
    <row r="9" spans="1:23">
      <c r="A9">
        <v>94</v>
      </c>
      <c r="B9">
        <v>242.38200000000001</v>
      </c>
      <c r="C9">
        <v>338.86750000000001</v>
      </c>
      <c r="D9" s="4"/>
      <c r="F9" s="2"/>
      <c r="G9">
        <f t="shared" si="0"/>
        <v>1.22768107275287</v>
      </c>
      <c r="H9">
        <v>16.891999999999999</v>
      </c>
      <c r="I9">
        <v>2.7250629987404098</v>
      </c>
      <c r="J9">
        <v>2.8683897059590699</v>
      </c>
      <c r="K9">
        <f t="shared" si="1"/>
        <v>6.7068936979260134E-16</v>
      </c>
      <c r="L9" s="3">
        <v>722.28599999999904</v>
      </c>
      <c r="M9">
        <f t="shared" si="2"/>
        <v>6.5590495846552045E-16</v>
      </c>
      <c r="N9">
        <f t="shared" si="3"/>
        <v>530.96145989333206</v>
      </c>
      <c r="O9">
        <f t="shared" si="3"/>
        <v>738.56667173752396</v>
      </c>
      <c r="P9">
        <f t="shared" si="4"/>
        <v>827400.80049350194</v>
      </c>
      <c r="Q9">
        <f t="shared" si="5"/>
        <v>-1.9789599113471625E-23</v>
      </c>
      <c r="T9">
        <f t="shared" si="6"/>
        <v>-1.312448148739516E-21</v>
      </c>
      <c r="W9" s="11">
        <v>1.1107906638458001</v>
      </c>
    </row>
    <row r="10" spans="1:23">
      <c r="A10">
        <v>24</v>
      </c>
      <c r="B10">
        <v>539.81949999999904</v>
      </c>
      <c r="C10">
        <v>634.34050000000002</v>
      </c>
      <c r="D10" s="4">
        <f>LOG10(A10)</f>
        <v>1.3802112417116059</v>
      </c>
      <c r="E10" s="4">
        <f t="shared" ref="E10:F15" si="7">LOG10(B10)</f>
        <v>2.7322485686040396</v>
      </c>
      <c r="F10" s="4">
        <f t="shared" si="7"/>
        <v>2.8023224401772451</v>
      </c>
      <c r="G10">
        <f t="shared" si="0"/>
        <v>1.1989043994567323</v>
      </c>
      <c r="H10">
        <v>15.808999999999999</v>
      </c>
      <c r="I10">
        <v>2.74187207269433</v>
      </c>
      <c r="J10">
        <v>2.8786653746439002</v>
      </c>
      <c r="K10">
        <f t="shared" si="1"/>
        <v>6.4271793399505619E-16</v>
      </c>
      <c r="L10" s="3">
        <v>577.93700000000001</v>
      </c>
      <c r="M10">
        <f t="shared" si="2"/>
        <v>4.9117419603619462E-16</v>
      </c>
      <c r="N10">
        <f t="shared" si="3"/>
        <v>551.91484136297697</v>
      </c>
      <c r="O10">
        <f t="shared" si="3"/>
        <v>756.24997733376154</v>
      </c>
      <c r="P10">
        <f t="shared" si="4"/>
        <v>876524.02033403493</v>
      </c>
      <c r="Q10">
        <f t="shared" si="5"/>
        <v>-2.0949584396475584E-22</v>
      </c>
      <c r="T10">
        <f t="shared" si="6"/>
        <v>-1.5359230558506322E-20</v>
      </c>
      <c r="W10" s="11">
        <v>1.05525112683278</v>
      </c>
    </row>
    <row r="11" spans="1:23">
      <c r="A11">
        <v>6</v>
      </c>
      <c r="B11">
        <v>811.85749999999996</v>
      </c>
      <c r="C11">
        <v>1215.4694999999999</v>
      </c>
      <c r="D11" s="4">
        <f t="shared" ref="D11:D15" si="8">LOG10(A11)</f>
        <v>0.77815125038364363</v>
      </c>
      <c r="E11" s="4">
        <f t="shared" si="7"/>
        <v>2.909479807080265</v>
      </c>
      <c r="F11" s="4">
        <f t="shared" si="7"/>
        <v>3.0847440654846703</v>
      </c>
      <c r="G11">
        <f t="shared" si="0"/>
        <v>1.1696773724418428</v>
      </c>
      <c r="H11">
        <v>14.780099999999999</v>
      </c>
      <c r="I11">
        <v>2.7589446202527301</v>
      </c>
      <c r="J11">
        <v>2.88905263694692</v>
      </c>
      <c r="K11">
        <f t="shared" si="1"/>
        <v>6.1543282130527806E-16</v>
      </c>
      <c r="L11" s="3">
        <v>699.255</v>
      </c>
      <c r="M11">
        <f t="shared" si="2"/>
        <v>5.5560173999698387E-16</v>
      </c>
      <c r="N11">
        <f t="shared" si="3"/>
        <v>574.04325750675434</v>
      </c>
      <c r="O11">
        <f t="shared" si="3"/>
        <v>774.55566907360367</v>
      </c>
      <c r="P11">
        <f t="shared" si="4"/>
        <v>929462.14598302369</v>
      </c>
      <c r="Q11">
        <f t="shared" si="5"/>
        <v>-8.5449725618048057E-23</v>
      </c>
      <c r="T11">
        <f t="shared" si="6"/>
        <v>-6.9376497444124524E-21</v>
      </c>
      <c r="U11">
        <f>(T11+T12)*(H11-H12)/2</f>
        <v>-8.581244899254909E-22</v>
      </c>
      <c r="V11">
        <f>T11*W11*2</f>
        <v>-1.390982909932535E-20</v>
      </c>
      <c r="W11" s="11">
        <v>1.0024885668614401</v>
      </c>
    </row>
    <row r="12" spans="1:23">
      <c r="A12">
        <v>1.6</v>
      </c>
      <c r="B12">
        <v>1968.7</v>
      </c>
      <c r="C12">
        <v>1414.85</v>
      </c>
      <c r="D12" s="4">
        <f t="shared" si="8"/>
        <v>0.20411998265592479</v>
      </c>
      <c r="E12" s="4">
        <f t="shared" si="7"/>
        <v>3.2941795412924861</v>
      </c>
      <c r="F12" s="4">
        <f t="shared" si="7"/>
        <v>3.1507103991356442</v>
      </c>
      <c r="G12">
        <f t="shared" si="0"/>
        <v>1.1399640487494762</v>
      </c>
      <c r="H12">
        <v>13.8027</v>
      </c>
      <c r="I12">
        <v>2.7763017257894398</v>
      </c>
      <c r="J12">
        <v>2.8995536788374401</v>
      </c>
      <c r="K12">
        <f t="shared" si="1"/>
        <v>5.8880077348323197E-16</v>
      </c>
      <c r="L12" s="3">
        <v>846.03499999999997</v>
      </c>
      <c r="M12">
        <f t="shared" si="2"/>
        <v>6.2777356348933846E-16</v>
      </c>
      <c r="N12">
        <f t="shared" si="3"/>
        <v>597.45022055506763</v>
      </c>
      <c r="O12">
        <f t="shared" si="3"/>
        <v>793.51232891212101</v>
      </c>
      <c r="P12">
        <f t="shared" si="4"/>
        <v>986608.58217683714</v>
      </c>
      <c r="Q12">
        <f t="shared" si="5"/>
        <v>5.7523658834399729E-23</v>
      </c>
      <c r="T12">
        <f t="shared" si="6"/>
        <v>5.1817166772434501E-21</v>
      </c>
      <c r="U12">
        <f t="shared" ref="U12:U37" si="9">(T12+T13)*(H12-H13)/2</f>
        <v>8.3336579516228874E-21</v>
      </c>
      <c r="V12">
        <f t="shared" ref="V12:V38" si="10">T12*W12*2</f>
        <v>9.8697622430030816E-21</v>
      </c>
      <c r="W12" s="11">
        <v>0.95236413507015205</v>
      </c>
    </row>
    <row r="13" spans="1:23">
      <c r="A13">
        <v>0.5</v>
      </c>
      <c r="B13">
        <v>4022.2649999999999</v>
      </c>
      <c r="C13">
        <v>2367.2069999999999</v>
      </c>
      <c r="D13" s="4">
        <f>LOG10(A13)</f>
        <v>-0.3010299956639812</v>
      </c>
      <c r="E13" s="4">
        <f t="shared" si="7"/>
        <v>3.6044706799470565</v>
      </c>
      <c r="F13" s="4">
        <f t="shared" si="7"/>
        <v>3.3742362363942453</v>
      </c>
      <c r="G13">
        <f t="shared" si="0"/>
        <v>1.10972025158662</v>
      </c>
      <c r="H13">
        <v>12.8742</v>
      </c>
      <c r="I13">
        <v>2.7939692940340799</v>
      </c>
      <c r="J13">
        <v>2.9101724205924602</v>
      </c>
      <c r="K13">
        <f t="shared" si="1"/>
        <v>5.6278604037088024E-16</v>
      </c>
      <c r="L13" s="3">
        <v>933.87599999999998</v>
      </c>
      <c r="M13">
        <f t="shared" si="2"/>
        <v>6.4633862544979007E-16</v>
      </c>
      <c r="N13">
        <f t="shared" si="3"/>
        <v>622.25628816562562</v>
      </c>
      <c r="O13">
        <f t="shared" si="3"/>
        <v>813.15328458305862</v>
      </c>
      <c r="P13">
        <f t="shared" si="4"/>
        <v>1048421.1523898789</v>
      </c>
      <c r="Q13">
        <f t="shared" si="5"/>
        <v>1.2750186846344098E-22</v>
      </c>
      <c r="T13">
        <f t="shared" si="6"/>
        <v>1.2769081279941021E-20</v>
      </c>
      <c r="U13">
        <f t="shared" si="9"/>
        <v>2.9248682938227172E-20</v>
      </c>
      <c r="V13">
        <f t="shared" si="10"/>
        <v>2.3105548509083825E-20</v>
      </c>
      <c r="W13" s="11">
        <v>0.90474592504083995</v>
      </c>
    </row>
    <row r="14" spans="1:23">
      <c r="A14">
        <v>0.2</v>
      </c>
      <c r="B14">
        <v>5599.4949999999999</v>
      </c>
      <c r="C14">
        <v>6490.98</v>
      </c>
      <c r="D14" s="4">
        <f t="shared" si="8"/>
        <v>-0.69897000433601875</v>
      </c>
      <c r="E14" s="4">
        <f t="shared" si="7"/>
        <v>3.7481488611842577</v>
      </c>
      <c r="F14" s="4">
        <f t="shared" si="7"/>
        <v>3.8123102709855345</v>
      </c>
      <c r="G14">
        <f t="shared" si="0"/>
        <v>1.0788916198402232</v>
      </c>
      <c r="H14">
        <v>11.992000000000001</v>
      </c>
      <c r="I14">
        <v>2.8119791903472899</v>
      </c>
      <c r="J14">
        <v>2.9209149254055999</v>
      </c>
      <c r="K14">
        <f t="shared" si="1"/>
        <v>5.3734992117250818E-16</v>
      </c>
      <c r="L14" s="3">
        <v>1305.01</v>
      </c>
      <c r="M14">
        <f t="shared" si="2"/>
        <v>8.4131010193134581E-16</v>
      </c>
      <c r="N14">
        <f t="shared" si="3"/>
        <v>648.60335432783916</v>
      </c>
      <c r="O14">
        <f t="shared" si="3"/>
        <v>833.51788956239034</v>
      </c>
      <c r="P14">
        <f t="shared" si="4"/>
        <v>1115438.3834658656</v>
      </c>
      <c r="Q14">
        <f t="shared" si="5"/>
        <v>4.797717564112207E-22</v>
      </c>
      <c r="T14">
        <f t="shared" si="6"/>
        <v>5.3539426854783977E-20</v>
      </c>
      <c r="U14">
        <f t="shared" si="9"/>
        <v>7.1014867112368427E-21</v>
      </c>
      <c r="V14">
        <f t="shared" si="10"/>
        <v>9.203519839095626E-20</v>
      </c>
      <c r="W14" s="11">
        <v>0.85950862567678499</v>
      </c>
    </row>
    <row r="15" spans="1:23">
      <c r="A15">
        <v>0.1</v>
      </c>
      <c r="B15">
        <v>14920.62</v>
      </c>
      <c r="C15">
        <v>7143.6766669999997</v>
      </c>
      <c r="D15" s="4">
        <f t="shared" si="8"/>
        <v>-1</v>
      </c>
      <c r="E15" s="4">
        <f t="shared" si="7"/>
        <v>4.1737868698514182</v>
      </c>
      <c r="F15" s="4">
        <f t="shared" si="7"/>
        <v>3.853921789537333</v>
      </c>
      <c r="G15">
        <f t="shared" si="0"/>
        <v>1.0474306401555422</v>
      </c>
      <c r="H15">
        <v>11.154</v>
      </c>
      <c r="I15">
        <v>2.83035929364571</v>
      </c>
      <c r="J15">
        <v>2.9317831869335702</v>
      </c>
      <c r="K15">
        <f t="shared" si="1"/>
        <v>5.1246530888373892E-16</v>
      </c>
      <c r="L15" s="3">
        <v>554.923</v>
      </c>
      <c r="M15">
        <f t="shared" si="2"/>
        <v>3.3274689370077631E-16</v>
      </c>
      <c r="N15">
        <f t="shared" si="3"/>
        <v>676.64253310238769</v>
      </c>
      <c r="O15">
        <f t="shared" si="3"/>
        <v>854.63994400927334</v>
      </c>
      <c r="P15">
        <f t="shared" si="4"/>
        <v>1188254.5514993896</v>
      </c>
      <c r="Q15">
        <f t="shared" si="5"/>
        <v>-2.9354582216954472E-22</v>
      </c>
      <c r="T15">
        <f t="shared" si="6"/>
        <v>-3.659077121937387E-20</v>
      </c>
      <c r="U15">
        <f t="shared" si="9"/>
        <v>2.6553723557829696E-20</v>
      </c>
      <c r="V15">
        <f t="shared" si="10"/>
        <v>-5.9755158401758696E-20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2.8491480649074101</v>
      </c>
      <c r="J16">
        <v>2.9427834834073701</v>
      </c>
      <c r="K16">
        <f t="shared" si="1"/>
        <v>4.8809666635614803E-16</v>
      </c>
      <c r="L16" s="3">
        <v>1662.31</v>
      </c>
      <c r="M16">
        <f t="shared" si="2"/>
        <v>9.2562350742309987E-16</v>
      </c>
      <c r="N16">
        <f t="shared" si="3"/>
        <v>706.55840160765422</v>
      </c>
      <c r="O16">
        <f t="shared" si="3"/>
        <v>876.56370321590657</v>
      </c>
      <c r="P16">
        <f t="shared" si="4"/>
        <v>1267588.7006779471</v>
      </c>
      <c r="Q16">
        <f t="shared" si="5"/>
        <v>7.3990911011281099E-22</v>
      </c>
      <c r="T16">
        <f t="shared" si="6"/>
        <v>1.0330028901319304E-19</v>
      </c>
      <c r="U16">
        <f t="shared" si="9"/>
        <v>3.6435490978979109E-20</v>
      </c>
      <c r="V16">
        <f t="shared" si="10"/>
        <v>1.6026141728183461E-19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2.86838780600961</v>
      </c>
      <c r="J17">
        <v>2.9539218845100401</v>
      </c>
      <c r="K17">
        <f t="shared" si="1"/>
        <v>4.6421079287457547E-16</v>
      </c>
      <c r="L17" s="3">
        <v>850.32500000000005</v>
      </c>
      <c r="M17">
        <f t="shared" si="2"/>
        <v>4.3891285098931529E-16</v>
      </c>
      <c r="N17">
        <f t="shared" si="3"/>
        <v>738.56344066658448</v>
      </c>
      <c r="O17">
        <f t="shared" si="3"/>
        <v>899.33580564193267</v>
      </c>
      <c r="P17">
        <f t="shared" si="4"/>
        <v>1354280.8471988875</v>
      </c>
      <c r="Q17">
        <f t="shared" si="5"/>
        <v>-4.4319606629407871E-23</v>
      </c>
      <c r="T17">
        <f t="shared" si="6"/>
        <v>-6.9508840550296074E-21</v>
      </c>
      <c r="U17">
        <f t="shared" si="9"/>
        <v>1.1833604444790348E-20</v>
      </c>
      <c r="V17">
        <f t="shared" si="10"/>
        <v>-1.024450763688497E-20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2.8881251752211399</v>
      </c>
      <c r="J18">
        <v>2.9652040407759799</v>
      </c>
      <c r="K18">
        <f t="shared" si="1"/>
        <v>4.4077681992208777E-16</v>
      </c>
      <c r="L18" s="3">
        <v>1183.23</v>
      </c>
      <c r="M18">
        <f t="shared" si="2"/>
        <v>5.6504609627200833E-16</v>
      </c>
      <c r="N18">
        <f t="shared" si="3"/>
        <v>772.90332429038494</v>
      </c>
      <c r="O18">
        <f t="shared" si="3"/>
        <v>923.00497265155332</v>
      </c>
      <c r="P18">
        <f t="shared" si="4"/>
        <v>1449317.7282386227</v>
      </c>
      <c r="Q18">
        <f t="shared" si="5"/>
        <v>2.2567341794923905E-22</v>
      </c>
      <c r="T18">
        <f t="shared" si="6"/>
        <v>3.9891090445627072E-20</v>
      </c>
      <c r="U18">
        <f t="shared" si="9"/>
        <v>-3.9786027347916409E-21</v>
      </c>
      <c r="V18">
        <f t="shared" si="10"/>
        <v>5.5853521249806254E-20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2.9084158422010402</v>
      </c>
      <c r="J19">
        <v>2.9766371729716501</v>
      </c>
      <c r="K19">
        <f t="shared" si="1"/>
        <v>4.1776175580348904E-16</v>
      </c>
      <c r="L19" s="3">
        <v>637.19399999999996</v>
      </c>
      <c r="M19">
        <f t="shared" si="2"/>
        <v>2.8090740287743719E-16</v>
      </c>
      <c r="N19">
        <f t="shared" si="3"/>
        <v>809.87098927383818</v>
      </c>
      <c r="O19">
        <f t="shared" si="3"/>
        <v>947.62644736561867</v>
      </c>
      <c r="P19">
        <f t="shared" si="4"/>
        <v>1553886.9030141691</v>
      </c>
      <c r="Q19">
        <f t="shared" si="5"/>
        <v>-2.5779576763693228E-22</v>
      </c>
      <c r="T19">
        <f t="shared" si="6"/>
        <v>-5.1548633106682755E-20</v>
      </c>
      <c r="U19">
        <f t="shared" si="9"/>
        <v>-3.6451757773872769E-20</v>
      </c>
      <c r="V19">
        <f t="shared" si="10"/>
        <v>-6.8567040921487857E-20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2.9293226304090298</v>
      </c>
      <c r="J20">
        <v>2.9882281063033198</v>
      </c>
      <c r="K20">
        <f t="shared" si="1"/>
        <v>3.9513432427746226E-16</v>
      </c>
      <c r="L20" s="3">
        <v>635.61900000000003</v>
      </c>
      <c r="M20">
        <f t="shared" si="2"/>
        <v>2.580557388767081E-16</v>
      </c>
      <c r="N20">
        <f t="shared" si="3"/>
        <v>849.81155197862643</v>
      </c>
      <c r="O20">
        <f t="shared" si="3"/>
        <v>973.25827806104769</v>
      </c>
      <c r="P20">
        <f t="shared" si="4"/>
        <v>1669411.3496906771</v>
      </c>
      <c r="Q20">
        <f t="shared" si="5"/>
        <v>-2.6804555829840903E-22</v>
      </c>
      <c r="T20">
        <f t="shared" si="6"/>
        <v>-6.0880451384936435E-20</v>
      </c>
      <c r="U20">
        <f t="shared" si="9"/>
        <v>-1.4612877672189515E-20</v>
      </c>
      <c r="V20">
        <f t="shared" si="10"/>
        <v>-7.6930706558066397E-20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2.9509202010612401</v>
      </c>
      <c r="J21">
        <v>2.99998474723066</v>
      </c>
      <c r="K21">
        <f t="shared" si="1"/>
        <v>3.728615551952182E-16</v>
      </c>
      <c r="L21" s="3">
        <v>1068.4100000000001</v>
      </c>
      <c r="M21">
        <f t="shared" si="2"/>
        <v>3.9838300547001208E-16</v>
      </c>
      <c r="N21">
        <f t="shared" si="3"/>
        <v>893.14135942620192</v>
      </c>
      <c r="O21">
        <f t="shared" si="3"/>
        <v>999.96487981741996</v>
      </c>
      <c r="P21">
        <f t="shared" si="4"/>
        <v>1797631.2487859512</v>
      </c>
      <c r="Q21">
        <f t="shared" si="5"/>
        <v>5.1846272270891803E-23</v>
      </c>
      <c r="R21">
        <f t="shared" ref="R21:R26" si="11">(Q21+Q22)*(H21-H22)/2</f>
        <v>3.5424072137410551E-23</v>
      </c>
      <c r="T21">
        <f t="shared" si="6"/>
        <v>1.3437583711193634E-20</v>
      </c>
      <c r="U21">
        <f t="shared" si="9"/>
        <v>9.9535009691811277E-21</v>
      </c>
      <c r="V21">
        <f t="shared" si="10"/>
        <v>1.6131198816238265E-20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2.97329596726621</v>
      </c>
      <c r="J22">
        <v>3.0119150336265701</v>
      </c>
      <c r="K22">
        <f t="shared" si="1"/>
        <v>3.5091034007905669E-16</v>
      </c>
      <c r="L22" s="3">
        <v>1123.79</v>
      </c>
      <c r="M22">
        <f t="shared" si="2"/>
        <v>3.8367746775512365E-16</v>
      </c>
      <c r="N22">
        <f t="shared" si="3"/>
        <v>940.36394069654534</v>
      </c>
      <c r="O22">
        <f t="shared" si="3"/>
        <v>1027.8151943213168</v>
      </c>
      <c r="P22">
        <f t="shared" si="4"/>
        <v>1940688.4146401021</v>
      </c>
      <c r="Q22">
        <f t="shared" si="5"/>
        <v>6.9216138916048407E-23</v>
      </c>
      <c r="R22">
        <f t="shared" si="11"/>
        <v>8.8369733870732652E-23</v>
      </c>
      <c r="T22">
        <f t="shared" si="6"/>
        <v>2.0578686987624363E-20</v>
      </c>
      <c r="U22">
        <f t="shared" si="9"/>
        <v>2.9437971612905373E-20</v>
      </c>
      <c r="V22">
        <f t="shared" si="10"/>
        <v>2.3468575322158263E-20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2.99655385558968</v>
      </c>
      <c r="J23">
        <v>3.0240277370665498</v>
      </c>
      <c r="K23">
        <f t="shared" si="1"/>
        <v>3.2924719137844163E-16</v>
      </c>
      <c r="L23" s="3">
        <v>1419.97</v>
      </c>
      <c r="M23">
        <f t="shared" si="2"/>
        <v>4.4235761810123481E-16</v>
      </c>
      <c r="N23">
        <f t="shared" si="3"/>
        <v>992.09635858178399</v>
      </c>
      <c r="O23">
        <f t="shared" si="3"/>
        <v>1056.885007086398</v>
      </c>
      <c r="P23">
        <f t="shared" si="4"/>
        <v>2101261.1029152512</v>
      </c>
      <c r="Q23">
        <f t="shared" si="5"/>
        <v>2.4868347210176829E-22</v>
      </c>
      <c r="R23">
        <f t="shared" si="11"/>
        <v>8.1975235480256102E-23</v>
      </c>
      <c r="T23">
        <f t="shared" si="6"/>
        <v>8.532091590792706E-20</v>
      </c>
      <c r="U23">
        <f t="shared" si="9"/>
        <v>2.9030586276575874E-20</v>
      </c>
      <c r="V23">
        <f t="shared" si="10"/>
        <v>9.2437497043432719E-20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3.0208189489705699</v>
      </c>
      <c r="J24">
        <v>3.03637120919438</v>
      </c>
      <c r="K24">
        <f t="shared" si="1"/>
        <v>3.0786508219834759E-16</v>
      </c>
      <c r="L24" s="3">
        <v>1182.53</v>
      </c>
      <c r="M24">
        <f t="shared" si="2"/>
        <v>3.3481229090565102E-16</v>
      </c>
      <c r="N24">
        <f t="shared" si="3"/>
        <v>1049.1049809247509</v>
      </c>
      <c r="O24">
        <f t="shared" si="3"/>
        <v>1087.3546328518828</v>
      </c>
      <c r="P24">
        <f t="shared" si="4"/>
        <v>2282961.3585855747</v>
      </c>
      <c r="Q24">
        <f t="shared" si="5"/>
        <v>6.1728840147151818E-23</v>
      </c>
      <c r="R24">
        <f t="shared" si="11"/>
        <v>6.0658574595933959E-23</v>
      </c>
      <c r="T24">
        <f t="shared" si="6"/>
        <v>2.4608032258670264E-20</v>
      </c>
      <c r="U24">
        <f t="shared" si="9"/>
        <v>2.7288631702629507E-20</v>
      </c>
      <c r="V24">
        <f t="shared" si="10"/>
        <v>2.5327548736180159E-20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3.0465057356038199</v>
      </c>
      <c r="J25">
        <v>3.0491941284760902</v>
      </c>
      <c r="K25">
        <f t="shared" si="1"/>
        <v>2.8658385838899912E-16</v>
      </c>
      <c r="L25" s="3">
        <v>1410.43</v>
      </c>
      <c r="M25">
        <f t="shared" si="2"/>
        <v>3.6091849178465845E-16</v>
      </c>
      <c r="N25">
        <f t="shared" si="3"/>
        <v>1113.0270921372714</v>
      </c>
      <c r="O25">
        <f t="shared" si="3"/>
        <v>1119.9383810701652</v>
      </c>
      <c r="P25">
        <f t="shared" si="4"/>
        <v>2493091.2852256126</v>
      </c>
      <c r="Q25">
        <f t="shared" si="5"/>
        <v>1.7769714996902704E-22</v>
      </c>
      <c r="R25">
        <f t="shared" si="11"/>
        <v>3.8400579432061282E-23</v>
      </c>
      <c r="T25">
        <f t="shared" si="6"/>
        <v>8.310316451507944E-20</v>
      </c>
      <c r="U25">
        <f t="shared" si="9"/>
        <v>1.7676882706101626E-20</v>
      </c>
      <c r="V25">
        <f t="shared" si="10"/>
        <v>8.1256373880640146E-20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3.07290805084078</v>
      </c>
      <c r="J26">
        <v>3.0622105925638401</v>
      </c>
      <c r="K26">
        <f t="shared" si="1"/>
        <v>2.6614513322945335E-16</v>
      </c>
      <c r="L26" s="3">
        <v>1129.18</v>
      </c>
      <c r="M26">
        <f t="shared" si="2"/>
        <v>2.6041806869466062E-16</v>
      </c>
      <c r="N26">
        <f t="shared" si="3"/>
        <v>1182.7911077773836</v>
      </c>
      <c r="O26">
        <f t="shared" si="3"/>
        <v>1154.0127113545245</v>
      </c>
      <c r="P26">
        <f t="shared" si="4"/>
        <v>2730740.1426050714</v>
      </c>
      <c r="Q26">
        <f t="shared" si="5"/>
        <v>-1.4290428981532135E-23</v>
      </c>
      <c r="R26">
        <f t="shared" si="11"/>
        <v>3.5233044234130823E-23</v>
      </c>
      <c r="T26">
        <f t="shared" si="6"/>
        <v>-7.8823870423065272E-21</v>
      </c>
      <c r="U26">
        <f t="shared" si="9"/>
        <v>2.3540000217423561E-20</v>
      </c>
      <c r="V26">
        <f t="shared" si="10"/>
        <v>-7.3218568811420559E-21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3.10105467081579</v>
      </c>
      <c r="J27">
        <v>3.0760187435476198</v>
      </c>
      <c r="K27">
        <f t="shared" si="1"/>
        <v>2.45923829033656E-16</v>
      </c>
      <c r="L27" s="3">
        <v>1508.55</v>
      </c>
      <c r="M27">
        <f t="shared" si="2"/>
        <v>3.1141647019648196E-16</v>
      </c>
      <c r="N27">
        <f t="shared" si="3"/>
        <v>1261.9863887456961</v>
      </c>
      <c r="O27">
        <f t="shared" si="3"/>
        <v>1191.2934214900522</v>
      </c>
      <c r="P27">
        <f t="shared" si="4"/>
        <v>3011789.6614648784</v>
      </c>
      <c r="Q27">
        <f t="shared" si="5"/>
        <v>1.7088173668878018E-22</v>
      </c>
      <c r="R27">
        <f>(Q27+Q28)*(H27-H28)/2</f>
        <v>9.4946311257911184E-23</v>
      </c>
      <c r="T27">
        <f t="shared" si="6"/>
        <v>1.1250461023085565E-19</v>
      </c>
      <c r="U27">
        <f t="shared" si="9"/>
        <v>7.0569907552555234E-20</v>
      </c>
      <c r="V27">
        <f t="shared" si="10"/>
        <v>9.9279002009988428E-20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3.13122387312217</v>
      </c>
      <c r="J28">
        <v>3.0908792530398999</v>
      </c>
      <c r="K28">
        <f t="shared" si="1"/>
        <v>2.2598742637981679E-16</v>
      </c>
      <c r="L28" s="3">
        <v>1772.98</v>
      </c>
      <c r="M28">
        <f t="shared" si="2"/>
        <v>3.250190823852217E-16</v>
      </c>
      <c r="N28">
        <f t="shared" si="3"/>
        <v>1352.7697185789552</v>
      </c>
      <c r="O28">
        <f t="shared" si="3"/>
        <v>1232.7620405622856</v>
      </c>
      <c r="P28">
        <f t="shared" si="4"/>
        <v>3349688.1601554761</v>
      </c>
      <c r="Q28">
        <f t="shared" si="5"/>
        <v>2.7072901334801634E-22</v>
      </c>
      <c r="R28">
        <f t="shared" ref="R28:R37" si="12">(Q28+Q29)*(H28-H29)/2</f>
        <v>1.8039106398890786E-22</v>
      </c>
      <c r="T28">
        <f t="shared" si="6"/>
        <v>2.1572751792056425E-19</v>
      </c>
      <c r="U28">
        <f t="shared" si="9"/>
        <v>1.6665562792337666E-19</v>
      </c>
      <c r="V28">
        <f t="shared" si="10"/>
        <v>1.8084905085725259E-19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3.1637709046359999</v>
      </c>
      <c r="J29">
        <v>3.10715276765101</v>
      </c>
      <c r="K29">
        <f t="shared" si="1"/>
        <v>2.0640711641417678E-16</v>
      </c>
      <c r="L29" s="3">
        <v>2595.5700000000002</v>
      </c>
      <c r="M29">
        <f t="shared" si="2"/>
        <v>4.1860522498212415E-16</v>
      </c>
      <c r="N29">
        <f t="shared" si="3"/>
        <v>1458.0449218098543</v>
      </c>
      <c r="O29">
        <f t="shared" si="3"/>
        <v>1279.8314191468178</v>
      </c>
      <c r="P29">
        <f t="shared" si="4"/>
        <v>3763863.4554508617</v>
      </c>
      <c r="Q29">
        <f t="shared" si="5"/>
        <v>6.0922739635397283E-22</v>
      </c>
      <c r="R29">
        <f t="shared" si="12"/>
        <v>1.4921313659572654E-22</v>
      </c>
      <c r="T29">
        <f t="shared" si="6"/>
        <v>5.9722676463249236E-19</v>
      </c>
      <c r="U29">
        <f t="shared" si="9"/>
        <v>1.5385841756053192E-19</v>
      </c>
      <c r="V29">
        <f t="shared" si="10"/>
        <v>4.7563472417130313E-19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3.1991601082486598</v>
      </c>
      <c r="J30">
        <v>3.1253506301824898</v>
      </c>
      <c r="K30">
        <f t="shared" si="1"/>
        <v>1.872586041521171E-16</v>
      </c>
      <c r="L30" s="3">
        <v>1702.2</v>
      </c>
      <c r="M30">
        <f t="shared" si="2"/>
        <v>2.3883707168335944E-16</v>
      </c>
      <c r="N30">
        <f t="shared" si="3"/>
        <v>1581.8310941741358</v>
      </c>
      <c r="O30">
        <f t="shared" si="3"/>
        <v>1334.598493195067</v>
      </c>
      <c r="P30">
        <f t="shared" si="4"/>
        <v>4283342.7485346869</v>
      </c>
      <c r="Q30">
        <f t="shared" si="5"/>
        <v>1.5596817593180399E-22</v>
      </c>
      <c r="R30">
        <f t="shared" si="12"/>
        <v>4.2503882582784492E-23</v>
      </c>
      <c r="T30">
        <f t="shared" si="6"/>
        <v>1.917907613189531E-19</v>
      </c>
      <c r="U30">
        <f t="shared" si="9"/>
        <v>5.7036549761979771E-20</v>
      </c>
      <c r="V30">
        <f t="shared" si="10"/>
        <v>1.4510606922509844E-19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3.2380159752017099</v>
      </c>
      <c r="J31">
        <v>3.1462201112084101</v>
      </c>
      <c r="K31">
        <f t="shared" si="1"/>
        <v>1.6862376184731451E-16</v>
      </c>
      <c r="L31" s="3">
        <v>1591.96</v>
      </c>
      <c r="M31">
        <f t="shared" si="2"/>
        <v>1.9170384073326151E-16</v>
      </c>
      <c r="N31">
        <f t="shared" si="3"/>
        <v>1729.8799904023929</v>
      </c>
      <c r="O31">
        <f t="shared" si="3"/>
        <v>1400.2968479069959</v>
      </c>
      <c r="P31">
        <f t="shared" si="4"/>
        <v>4953316.0434528515</v>
      </c>
      <c r="Q31">
        <f t="shared" si="5"/>
        <v>7.3782540731896158E-23</v>
      </c>
      <c r="R31">
        <f t="shared" si="12"/>
        <v>4.5686694502807812E-23</v>
      </c>
      <c r="T31">
        <f t="shared" si="6"/>
        <v>1.1651491307012703E-19</v>
      </c>
      <c r="U31">
        <f t="shared" si="9"/>
        <v>8.8809285584109069E-20</v>
      </c>
      <c r="V31">
        <f t="shared" si="10"/>
        <v>8.3745795788147339E-20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3.2812083706994399</v>
      </c>
      <c r="J32">
        <v>3.1708954977864998</v>
      </c>
      <c r="K32">
        <f t="shared" si="1"/>
        <v>1.5059409614366236E-16</v>
      </c>
      <c r="L32" s="3">
        <v>2024.8</v>
      </c>
      <c r="M32">
        <f t="shared" si="2"/>
        <v>2.0572855731596411E-16</v>
      </c>
      <c r="N32">
        <f t="shared" si="3"/>
        <v>1910.7698093386489</v>
      </c>
      <c r="O32">
        <f t="shared" si="3"/>
        <v>1482.1613967932401</v>
      </c>
      <c r="P32">
        <f t="shared" si="4"/>
        <v>5847843.6704241447</v>
      </c>
      <c r="Q32">
        <f t="shared" si="5"/>
        <v>1.8728428499843395E-22</v>
      </c>
      <c r="R32">
        <f t="shared" si="12"/>
        <v>8.5133931815514706E-23</v>
      </c>
      <c r="T32">
        <f t="shared" si="6"/>
        <v>3.9096671883906718E-19</v>
      </c>
      <c r="U32">
        <f t="shared" si="9"/>
        <v>2.1974690596684684E-19</v>
      </c>
      <c r="V32">
        <f t="shared" si="10"/>
        <v>2.6695919958953247E-19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3.3300037610084101</v>
      </c>
      <c r="J33">
        <v>3.2011841158902201</v>
      </c>
      <c r="K33">
        <f t="shared" si="1"/>
        <v>1.3327827359114926E-16</v>
      </c>
      <c r="L33" s="3">
        <v>2667.04</v>
      </c>
      <c r="M33">
        <f t="shared" si="2"/>
        <v>2.2366847251389428E-16</v>
      </c>
      <c r="N33">
        <f t="shared" si="3"/>
        <v>2137.9806044236789</v>
      </c>
      <c r="O33">
        <f t="shared" si="3"/>
        <v>1589.2203438571685</v>
      </c>
      <c r="P33">
        <f t="shared" si="4"/>
        <v>7096582.3662213366</v>
      </c>
      <c r="Q33">
        <f t="shared" si="5"/>
        <v>3.286789381258978E-22</v>
      </c>
      <c r="R33">
        <f t="shared" si="12"/>
        <v>1.4950466138116324E-22</v>
      </c>
      <c r="T33">
        <f t="shared" si="6"/>
        <v>9.4083271126303535E-19</v>
      </c>
      <c r="U33">
        <f t="shared" si="9"/>
        <v>5.5493728089158596E-19</v>
      </c>
      <c r="V33">
        <f t="shared" si="10"/>
        <v>6.1029683041488667E-19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3.3883985799781802</v>
      </c>
      <c r="J34">
        <v>3.2414117065305001</v>
      </c>
      <c r="K34">
        <f t="shared" si="1"/>
        <v>1.1622084693668018E-16</v>
      </c>
      <c r="L34" s="3">
        <v>4045.04</v>
      </c>
      <c r="M34">
        <f t="shared" si="2"/>
        <v>2.6964672503335768E-16</v>
      </c>
      <c r="N34">
        <f t="shared" si="3"/>
        <v>2445.6740754192374</v>
      </c>
      <c r="O34">
        <f t="shared" si="3"/>
        <v>1743.458870618922</v>
      </c>
      <c r="P34">
        <f t="shared" si="4"/>
        <v>9020970.5167175476</v>
      </c>
      <c r="Q34">
        <f t="shared" si="5"/>
        <v>6.0572519550637224E-22</v>
      </c>
      <c r="R34">
        <f t="shared" si="12"/>
        <v>2.1219990034270413E-22</v>
      </c>
      <c r="T34">
        <f t="shared" si="6"/>
        <v>2.5275252943093763E-18</v>
      </c>
      <c r="U34">
        <f t="shared" si="9"/>
        <v>1.1747233539736178E-18</v>
      </c>
      <c r="V34">
        <f t="shared" si="10"/>
        <v>1.5575708829701135E-18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3.4588773758717499</v>
      </c>
      <c r="J35">
        <v>3.2958554315160602</v>
      </c>
      <c r="K35">
        <f t="shared" si="1"/>
        <v>9.986974233039676E-17</v>
      </c>
      <c r="L35" s="3">
        <v>5637.63</v>
      </c>
      <c r="M35">
        <f t="shared" si="2"/>
        <v>2.8488859762916709E-16</v>
      </c>
      <c r="N35">
        <f t="shared" si="3"/>
        <v>2876.586088815789</v>
      </c>
      <c r="O35">
        <f t="shared" si="3"/>
        <v>1976.3116535362228</v>
      </c>
      <c r="P35">
        <f t="shared" si="4"/>
        <v>12180555.278271597</v>
      </c>
      <c r="Q35">
        <f t="shared" si="5"/>
        <v>8.0894080677831714E-22</v>
      </c>
      <c r="R35">
        <f t="shared" si="12"/>
        <v>2.6920190039045096E-22</v>
      </c>
      <c r="T35">
        <f t="shared" si="6"/>
        <v>5.3039637321813809E-18</v>
      </c>
      <c r="U35">
        <f t="shared" si="9"/>
        <v>2.5653184759557692E-18</v>
      </c>
      <c r="V35">
        <f t="shared" si="10"/>
        <v>3.105106203744205E-18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3.5512227211735401</v>
      </c>
      <c r="J36">
        <v>3.37693127898596</v>
      </c>
      <c r="K36">
        <f t="shared" si="1"/>
        <v>8.3745151306447648E-17</v>
      </c>
      <c r="L36" s="3">
        <v>8450.33</v>
      </c>
      <c r="M36">
        <f t="shared" si="2"/>
        <v>2.9709959638902284E-16</v>
      </c>
      <c r="N36">
        <f t="shared" si="3"/>
        <v>3558.1374533546809</v>
      </c>
      <c r="O36">
        <f t="shared" si="3"/>
        <v>2381.9425305202494</v>
      </c>
      <c r="P36">
        <f t="shared" si="4"/>
        <v>18333992.355666544</v>
      </c>
      <c r="Q36">
        <f t="shared" si="5"/>
        <v>1.0735899651828855E-21</v>
      </c>
      <c r="R36">
        <f t="shared" si="12"/>
        <v>4.8719614372479475E-22</v>
      </c>
      <c r="T36">
        <f t="shared" si="6"/>
        <v>1.2635326309467422E-17</v>
      </c>
      <c r="U36">
        <f t="shared" si="9"/>
        <v>1.1084447636679008E-17</v>
      </c>
      <c r="V36">
        <f t="shared" si="10"/>
        <v>7.0272593010522057E-18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3.6874669017509101</v>
      </c>
      <c r="J37">
        <v>3.5162374125253999</v>
      </c>
      <c r="K37">
        <f t="shared" si="1"/>
        <v>6.7600388574644992E-17</v>
      </c>
      <c r="L37" s="3">
        <v>22744.6</v>
      </c>
      <c r="M37">
        <f t="shared" si="2"/>
        <v>4.683710928891908E-16</v>
      </c>
      <c r="N37">
        <f t="shared" si="3"/>
        <v>4869.3041403746147</v>
      </c>
      <c r="O37">
        <f t="shared" si="3"/>
        <v>3282.7469955295232</v>
      </c>
      <c r="P37">
        <f t="shared" si="4"/>
        <v>34486550.648127474</v>
      </c>
      <c r="Q37">
        <f t="shared" si="5"/>
        <v>2.5226834019196235E-21</v>
      </c>
      <c r="R37">
        <f t="shared" si="12"/>
        <v>1.0624887577330951E-21</v>
      </c>
      <c r="T37">
        <f t="shared" si="6"/>
        <v>6.9185320956058828E-17</v>
      </c>
      <c r="U37">
        <f t="shared" si="9"/>
        <v>1.2540293226843788E-16</v>
      </c>
      <c r="V37">
        <f t="shared" si="10"/>
        <v>3.6554182906786655E-17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3.9719515238155898</v>
      </c>
      <c r="J38">
        <v>3.8259884002610902</v>
      </c>
      <c r="K38">
        <f t="shared" si="1"/>
        <v>4.5188085063737786E-17</v>
      </c>
      <c r="L38" s="3">
        <v>90052.3</v>
      </c>
      <c r="M38">
        <f t="shared" si="2"/>
        <v>6.0747770960802673E-16</v>
      </c>
      <c r="N38">
        <f t="shared" si="3"/>
        <v>9374.573615891637</v>
      </c>
      <c r="O38">
        <f t="shared" si="3"/>
        <v>6698.6671744893038</v>
      </c>
      <c r="P38">
        <f t="shared" si="4"/>
        <v>132754772.39435211</v>
      </c>
      <c r="Q38">
        <f t="shared" si="5"/>
        <v>5.7273496586078804E-21</v>
      </c>
      <c r="R38" s="6">
        <f>SUM(R21:R37)</f>
        <v>3.1185276240663861E-21</v>
      </c>
      <c r="T38">
        <f t="shared" si="6"/>
        <v>9.0454576991125517E-16</v>
      </c>
      <c r="V38">
        <f t="shared" si="10"/>
        <v>4.5402239083446169E-16</v>
      </c>
      <c r="W38" s="11">
        <v>0.25096706321395201</v>
      </c>
    </row>
    <row r="39" spans="4:23">
      <c r="U39">
        <f>SUM(U21:U38)</f>
        <v>1.4167596328377209E-16</v>
      </c>
      <c r="V39">
        <f>SUM(V21:V38)</f>
        <v>5.0435968013798857E-16</v>
      </c>
    </row>
  </sheetData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089D-81F7-4F86-BD82-5895DF764B7D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5" max="5" width="9.28515625" bestFit="1" customWidth="1"/>
    <col min="19" max="19" width="12.85546875" bestFit="1" customWidth="1"/>
    <col min="20" max="21" width="13.7109375" bestFit="1" customWidth="1"/>
  </cols>
  <sheetData>
    <row r="1" spans="1:23" ht="17.25">
      <c r="A1" s="7" t="s">
        <v>51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O2" t="s">
        <v>22</v>
      </c>
      <c r="P2" t="s">
        <v>23</v>
      </c>
      <c r="Q2" t="s">
        <v>24</v>
      </c>
      <c r="R2" t="s">
        <v>25</v>
      </c>
      <c r="T2" t="s">
        <v>48</v>
      </c>
      <c r="W2" s="11">
        <v>1.5906220363883901</v>
      </c>
    </row>
    <row r="3" spans="1:23">
      <c r="A3">
        <v>78000</v>
      </c>
      <c r="B3">
        <v>-1.194779</v>
      </c>
      <c r="C3">
        <v>-3.4534820000000002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4.2965949999999999</v>
      </c>
      <c r="C4">
        <v>6.1441610000000004</v>
      </c>
      <c r="D4" s="4"/>
      <c r="E4" s="1"/>
      <c r="F4" s="2"/>
      <c r="G4">
        <f>LOG10(H4)</f>
        <v>1.3659482428254754</v>
      </c>
      <c r="H4">
        <v>23.224599999999999</v>
      </c>
      <c r="I4">
        <v>2.46941275683379</v>
      </c>
      <c r="J4">
        <v>2.65219755486013</v>
      </c>
      <c r="K4">
        <f>10^J4*1.38*10^-23*310*4*PI()*H4</f>
        <v>5.6052687738319044E-16</v>
      </c>
      <c r="L4" s="3">
        <v>274.10498360000003</v>
      </c>
      <c r="M4">
        <f>L4*1.38*10^-23*310*4*PI()*H4</f>
        <v>3.4222822025867027E-16</v>
      </c>
      <c r="O4">
        <f t="shared" ref="O4:O38" si="0">10^I4</f>
        <v>294.72213651197188</v>
      </c>
      <c r="P4">
        <f t="shared" ref="P4:P38" si="1">10^J4</f>
        <v>448.9495647563744</v>
      </c>
      <c r="Q4">
        <f>O4^2+P4^2</f>
        <v>288416.84944511938</v>
      </c>
      <c r="R4">
        <f>P4/2/PI()/H4/Q4*(M4-K4)/2/PI()</f>
        <v>-3.7061245552771918E-22</v>
      </c>
      <c r="T4">
        <f>(M4-K4)/(2*PI()*H4)^2</f>
        <v>-1.0251675285570621E-20</v>
      </c>
      <c r="W4" s="11">
        <v>1.4355363774452501</v>
      </c>
    </row>
    <row r="5" spans="1:23">
      <c r="A5">
        <v>12000</v>
      </c>
      <c r="B5">
        <v>11.08732</v>
      </c>
      <c r="C5">
        <v>16.866890000000001</v>
      </c>
      <c r="D5" s="4"/>
      <c r="E5" s="1"/>
      <c r="F5" s="2"/>
      <c r="G5">
        <f t="shared" ref="G5:G38" si="2">LOG10(H5)</f>
        <v>1.3389522624785153</v>
      </c>
      <c r="H5">
        <v>21.8249</v>
      </c>
      <c r="I5">
        <v>2.4739041783231599</v>
      </c>
      <c r="J5">
        <v>2.67133283462474</v>
      </c>
      <c r="K5">
        <f t="shared" ref="K5:K38" si="3">10^J5*1.38*10^-23*310*4*PI()*H5</f>
        <v>5.5047264398451214E-16</v>
      </c>
      <c r="L5" s="3">
        <v>271.5624924</v>
      </c>
      <c r="M5">
        <f t="shared" ref="M5:M38" si="4">L5*1.38*10^-23*310*4*PI()*H5</f>
        <v>3.1861975013504996E-16</v>
      </c>
      <c r="O5">
        <f t="shared" si="0"/>
        <v>297.78593293109992</v>
      </c>
      <c r="P5">
        <f t="shared" si="1"/>
        <v>469.172809077561</v>
      </c>
      <c r="Q5">
        <f t="shared" ref="Q5:Q38" si="5">O5^2+P5^2</f>
        <v>308799.58662937506</v>
      </c>
      <c r="R5">
        <f t="shared" ref="R5:R38" si="6">P5/2/PI()/H5/Q5*(M5-K5)/2/PI()</f>
        <v>-4.0884307494858446E-22</v>
      </c>
      <c r="T5">
        <f t="shared" ref="T5:T38" si="7">(M5-K5)/(2*PI()*H5)^2</f>
        <v>-1.2329579328271562E-20</v>
      </c>
      <c r="W5" s="11">
        <v>1.36375955363524</v>
      </c>
    </row>
    <row r="6" spans="1:23">
      <c r="A6">
        <v>4800</v>
      </c>
      <c r="B6">
        <v>21.982659999999999</v>
      </c>
      <c r="C6">
        <v>27.978539999999999</v>
      </c>
      <c r="D6" s="4"/>
      <c r="E6" s="1"/>
      <c r="F6" s="2"/>
      <c r="G6">
        <f t="shared" si="2"/>
        <v>1.3116542796855051</v>
      </c>
      <c r="H6">
        <v>20.4953</v>
      </c>
      <c r="I6">
        <v>2.4784915602519599</v>
      </c>
      <c r="J6">
        <v>2.69058777039539</v>
      </c>
      <c r="K6">
        <f t="shared" si="3"/>
        <v>5.403718219179453E-16</v>
      </c>
      <c r="L6" s="3">
        <v>301.38991959999902</v>
      </c>
      <c r="M6">
        <f t="shared" si="4"/>
        <v>3.3207306187386087E-16</v>
      </c>
      <c r="O6">
        <f t="shared" si="0"/>
        <v>300.94806843504614</v>
      </c>
      <c r="P6">
        <f t="shared" si="1"/>
        <v>490.44213054480895</v>
      </c>
      <c r="Q6">
        <f t="shared" si="5"/>
        <v>331103.22330811666</v>
      </c>
      <c r="R6">
        <f t="shared" si="6"/>
        <v>-3.8132653753180403E-22</v>
      </c>
      <c r="T6">
        <f t="shared" si="7"/>
        <v>-1.2560831468125218E-20</v>
      </c>
      <c r="W6" s="11">
        <v>1.2955715712626199</v>
      </c>
    </row>
    <row r="7" spans="1:23">
      <c r="A7">
        <v>1200</v>
      </c>
      <c r="B7">
        <v>50.48301</v>
      </c>
      <c r="C7">
        <v>52.544260000000001</v>
      </c>
      <c r="D7" s="4"/>
      <c r="E7" s="1"/>
      <c r="F7" s="2"/>
      <c r="G7">
        <f t="shared" si="2"/>
        <v>1.2840267085035566</v>
      </c>
      <c r="H7">
        <v>19.232099999999999</v>
      </c>
      <c r="I7">
        <v>2.4832121961045002</v>
      </c>
      <c r="J7">
        <v>2.70991438001061</v>
      </c>
      <c r="K7">
        <f t="shared" si="3"/>
        <v>5.3014141481229983E-16</v>
      </c>
      <c r="L7" s="3">
        <v>297.03058920000001</v>
      </c>
      <c r="M7">
        <f t="shared" si="4"/>
        <v>3.0709908995523458E-16</v>
      </c>
      <c r="O7">
        <f t="shared" si="0"/>
        <v>304.23711638776729</v>
      </c>
      <c r="P7">
        <f t="shared" si="1"/>
        <v>512.76028471452958</v>
      </c>
      <c r="Q7">
        <f t="shared" si="5"/>
        <v>355483.33256846928</v>
      </c>
      <c r="R7">
        <f t="shared" si="6"/>
        <v>-4.2373659764090888E-22</v>
      </c>
      <c r="T7">
        <f t="shared" si="7"/>
        <v>-1.5274750654599231E-20</v>
      </c>
      <c r="W7" s="11">
        <v>1.2307929882431701</v>
      </c>
    </row>
    <row r="8" spans="1:23">
      <c r="A8">
        <v>340</v>
      </c>
      <c r="B8">
        <v>98.126109999999997</v>
      </c>
      <c r="C8">
        <v>102.1087</v>
      </c>
      <c r="D8" s="4"/>
      <c r="E8" s="1"/>
      <c r="F8" s="2"/>
      <c r="G8">
        <f t="shared" si="2"/>
        <v>1.2560463071607584</v>
      </c>
      <c r="H8">
        <v>18.0321</v>
      </c>
      <c r="I8">
        <v>2.4881051920348898</v>
      </c>
      <c r="J8">
        <v>2.7292563641703702</v>
      </c>
      <c r="K8">
        <f t="shared" si="3"/>
        <v>5.1970071651575769E-16</v>
      </c>
      <c r="L8" s="3">
        <v>283.49216960000001</v>
      </c>
      <c r="M8">
        <f t="shared" si="4"/>
        <v>2.7481347201702779E-16</v>
      </c>
      <c r="O8">
        <f t="shared" si="0"/>
        <v>307.68419774999819</v>
      </c>
      <c r="P8">
        <f t="shared" si="1"/>
        <v>536.11303181889809</v>
      </c>
      <c r="Q8">
        <f t="shared" si="5"/>
        <v>382086.74843111081</v>
      </c>
      <c r="R8">
        <f t="shared" si="6"/>
        <v>-4.8267467085133013E-22</v>
      </c>
      <c r="T8">
        <f t="shared" si="7"/>
        <v>-1.9077164011875858E-20</v>
      </c>
      <c r="W8" s="11">
        <v>1.16925333459751</v>
      </c>
    </row>
    <row r="9" spans="1:23">
      <c r="A9">
        <v>94</v>
      </c>
      <c r="B9">
        <v>187.33320000000001</v>
      </c>
      <c r="C9">
        <v>187.3826</v>
      </c>
      <c r="D9" s="4"/>
      <c r="F9" s="2"/>
      <c r="G9">
        <f t="shared" si="2"/>
        <v>1.22768107275287</v>
      </c>
      <c r="H9">
        <v>16.891999999999999</v>
      </c>
      <c r="I9">
        <v>2.4932141405579502</v>
      </c>
      <c r="J9">
        <v>2.74855737665724</v>
      </c>
      <c r="K9">
        <f t="shared" si="3"/>
        <v>5.0896637753677682E-16</v>
      </c>
      <c r="L9" s="3">
        <v>322.8682306</v>
      </c>
      <c r="M9">
        <f t="shared" si="4"/>
        <v>2.9319531789558334E-16</v>
      </c>
      <c r="O9">
        <f t="shared" si="0"/>
        <v>311.32510307458318</v>
      </c>
      <c r="P9">
        <f t="shared" si="1"/>
        <v>560.47645961629507</v>
      </c>
      <c r="Q9">
        <f t="shared" si="5"/>
        <v>411057.18158841628</v>
      </c>
      <c r="R9">
        <f t="shared" si="6"/>
        <v>-4.4117157359935554E-22</v>
      </c>
      <c r="T9">
        <f t="shared" si="7"/>
        <v>-1.9154521712942776E-20</v>
      </c>
      <c r="W9" s="11">
        <v>1.1107906638458001</v>
      </c>
    </row>
    <row r="10" spans="1:23">
      <c r="A10">
        <v>24</v>
      </c>
      <c r="B10">
        <v>304.17970000000003</v>
      </c>
      <c r="C10">
        <v>440.22710000000001</v>
      </c>
      <c r="D10" s="4">
        <f>LOG10(A10)</f>
        <v>1.3802112417116059</v>
      </c>
      <c r="E10" s="4">
        <f t="shared" ref="E10:F15" si="8">LOG10(B10)</f>
        <v>2.4831302272312525</v>
      </c>
      <c r="F10" s="4">
        <f t="shared" si="8"/>
        <v>2.6436767738334028</v>
      </c>
      <c r="G10">
        <f t="shared" si="2"/>
        <v>1.1989043994567323</v>
      </c>
      <c r="H10">
        <v>15.808999999999999</v>
      </c>
      <c r="I10">
        <v>2.4985851124608498</v>
      </c>
      <c r="J10">
        <v>2.7677502776946099</v>
      </c>
      <c r="K10">
        <f t="shared" si="3"/>
        <v>4.9785780658671174E-16</v>
      </c>
      <c r="L10" s="3">
        <v>285.535302</v>
      </c>
      <c r="M10">
        <f t="shared" si="4"/>
        <v>2.4266930893817501E-16</v>
      </c>
      <c r="O10">
        <f t="shared" si="0"/>
        <v>315.19920429293967</v>
      </c>
      <c r="P10">
        <f t="shared" si="1"/>
        <v>585.80122792953398</v>
      </c>
      <c r="Q10">
        <f t="shared" si="5"/>
        <v>442513.61703065212</v>
      </c>
      <c r="R10">
        <f t="shared" si="6"/>
        <v>-5.412782761268109E-22</v>
      </c>
      <c r="T10">
        <f t="shared" si="7"/>
        <v>-2.5863813470977736E-20</v>
      </c>
      <c r="W10" s="11">
        <v>1.05525112683278</v>
      </c>
    </row>
    <row r="11" spans="1:23">
      <c r="A11">
        <v>6</v>
      </c>
      <c r="B11">
        <v>388.47120000000001</v>
      </c>
      <c r="C11">
        <v>907.7672</v>
      </c>
      <c r="D11" s="4">
        <f t="shared" ref="D11:D15" si="9">LOG10(A11)</f>
        <v>0.77815125038364363</v>
      </c>
      <c r="E11" s="4">
        <f t="shared" si="8"/>
        <v>2.5893588271402614</v>
      </c>
      <c r="F11" s="4">
        <f t="shared" si="8"/>
        <v>2.9579744864963264</v>
      </c>
      <c r="G11">
        <f t="shared" si="2"/>
        <v>1.1696773724418428</v>
      </c>
      <c r="H11">
        <v>14.780099999999999</v>
      </c>
      <c r="I11">
        <v>2.5042704618348899</v>
      </c>
      <c r="J11">
        <v>2.7867679014889499</v>
      </c>
      <c r="K11">
        <f t="shared" si="3"/>
        <v>4.8629064865636728E-16</v>
      </c>
      <c r="L11" s="3">
        <v>414.66002680000003</v>
      </c>
      <c r="M11">
        <f t="shared" si="4"/>
        <v>3.2947327140639104E-16</v>
      </c>
      <c r="O11">
        <f t="shared" si="0"/>
        <v>319.35260406675673</v>
      </c>
      <c r="P11">
        <f t="shared" si="1"/>
        <v>612.02322283593651</v>
      </c>
      <c r="Q11">
        <f t="shared" si="5"/>
        <v>476558.51101470506</v>
      </c>
      <c r="R11">
        <f t="shared" si="6"/>
        <v>-3.4515069182720601E-22</v>
      </c>
      <c r="T11">
        <f t="shared" si="7"/>
        <v>-1.8183593099242726E-20</v>
      </c>
      <c r="U11">
        <f>(T11+T12)*(H11-H12)/2</f>
        <v>-2.1884558122622393E-20</v>
      </c>
      <c r="V11">
        <f>T11*W11*2</f>
        <v>-3.6457688372902821E-20</v>
      </c>
      <c r="W11" s="11">
        <v>1.0024885668614401</v>
      </c>
    </row>
    <row r="12" spans="1:23">
      <c r="A12">
        <v>1.6</v>
      </c>
      <c r="B12">
        <v>829.2174</v>
      </c>
      <c r="C12">
        <v>601.71929999999998</v>
      </c>
      <c r="D12" s="4">
        <f t="shared" si="9"/>
        <v>0.20411998265592479</v>
      </c>
      <c r="E12" s="4">
        <f t="shared" si="8"/>
        <v>2.918668406596812</v>
      </c>
      <c r="F12" s="4">
        <f t="shared" si="8"/>
        <v>2.7793939416047948</v>
      </c>
      <c r="G12">
        <f t="shared" si="2"/>
        <v>1.1399640487494762</v>
      </c>
      <c r="H12">
        <v>13.8027</v>
      </c>
      <c r="I12">
        <v>2.5103267271507099</v>
      </c>
      <c r="J12">
        <v>2.8055313153285999</v>
      </c>
      <c r="K12">
        <f t="shared" si="3"/>
        <v>4.7418303097096056E-16</v>
      </c>
      <c r="L12" s="3">
        <v>369.44770879999999</v>
      </c>
      <c r="M12">
        <f t="shared" si="4"/>
        <v>2.7413700931562806E-16</v>
      </c>
      <c r="O12">
        <f t="shared" si="0"/>
        <v>323.83719355730693</v>
      </c>
      <c r="P12">
        <f t="shared" si="1"/>
        <v>639.04481478588082</v>
      </c>
      <c r="Q12">
        <f t="shared" si="5"/>
        <v>513248.80323579343</v>
      </c>
      <c r="R12">
        <f t="shared" si="6"/>
        <v>-4.570981919100502E-22</v>
      </c>
      <c r="T12">
        <f t="shared" si="7"/>
        <v>-2.6597577603892951E-20</v>
      </c>
      <c r="U12">
        <f t="shared" ref="U12:U37" si="10">(T12+T13)*(H12-H13)/2</f>
        <v>-2.64442833733679E-20</v>
      </c>
      <c r="V12">
        <f t="shared" ref="V12:V38" si="11">T12*W12*2</f>
        <v>-5.0661157979385516E-20</v>
      </c>
      <c r="W12" s="11">
        <v>0.95236413507015205</v>
      </c>
    </row>
    <row r="13" spans="1:23">
      <c r="A13">
        <v>0.5</v>
      </c>
      <c r="B13">
        <v>1409.663</v>
      </c>
      <c r="C13">
        <v>406.09989999999999</v>
      </c>
      <c r="D13" s="4">
        <f>LOG10(A13)</f>
        <v>-0.3010299956639812</v>
      </c>
      <c r="E13" s="4">
        <f t="shared" si="8"/>
        <v>3.1491153007877219</v>
      </c>
      <c r="F13" s="4">
        <f t="shared" si="8"/>
        <v>2.6086328825472802</v>
      </c>
      <c r="G13">
        <f t="shared" si="2"/>
        <v>1.10972025158662</v>
      </c>
      <c r="H13">
        <v>12.8742</v>
      </c>
      <c r="I13">
        <v>2.5168176285815802</v>
      </c>
      <c r="J13">
        <v>2.8239554218975198</v>
      </c>
      <c r="K13">
        <f t="shared" si="3"/>
        <v>4.6145177168238404E-16</v>
      </c>
      <c r="L13" s="3">
        <v>379.670614</v>
      </c>
      <c r="M13">
        <f t="shared" si="4"/>
        <v>2.6277127025048064E-16</v>
      </c>
      <c r="O13">
        <f t="shared" si="0"/>
        <v>328.71356661198246</v>
      </c>
      <c r="P13">
        <f t="shared" si="1"/>
        <v>666.73832842925913</v>
      </c>
      <c r="Q13">
        <f t="shared" si="5"/>
        <v>552592.60747141286</v>
      </c>
      <c r="R13">
        <f t="shared" si="6"/>
        <v>-4.716562680274111E-22</v>
      </c>
      <c r="T13">
        <f t="shared" si="7"/>
        <v>-3.0363722069489733E-20</v>
      </c>
      <c r="U13">
        <f t="shared" si="10"/>
        <v>-3.0183231343885283E-20</v>
      </c>
      <c r="V13">
        <f t="shared" si="11"/>
        <v>-5.494290762288691E-20</v>
      </c>
      <c r="W13" s="11">
        <v>0.90474592504083995</v>
      </c>
    </row>
    <row r="14" spans="1:23">
      <c r="A14">
        <v>0.2</v>
      </c>
      <c r="B14">
        <v>592.63120000000004</v>
      </c>
      <c r="C14">
        <v>1910.0170000000001</v>
      </c>
      <c r="D14" s="4">
        <f t="shared" si="9"/>
        <v>-0.69897000433601875</v>
      </c>
      <c r="E14" s="4">
        <f t="shared" si="8"/>
        <v>2.7727845118607872</v>
      </c>
      <c r="F14" s="4">
        <f t="shared" si="8"/>
        <v>3.2810372326787935</v>
      </c>
      <c r="G14">
        <f t="shared" si="2"/>
        <v>1.0788916198402232</v>
      </c>
      <c r="H14">
        <v>11.992000000000001</v>
      </c>
      <c r="I14">
        <v>2.5238157745368599</v>
      </c>
      <c r="J14">
        <v>2.84194748514434</v>
      </c>
      <c r="K14">
        <f t="shared" si="3"/>
        <v>4.4801210574983997E-16</v>
      </c>
      <c r="L14" s="3">
        <v>359.73642100000001</v>
      </c>
      <c r="M14">
        <f t="shared" si="4"/>
        <v>2.3191384358734995E-16</v>
      </c>
      <c r="O14">
        <f t="shared" si="0"/>
        <v>334.05330628970222</v>
      </c>
      <c r="P14">
        <f t="shared" si="1"/>
        <v>694.94028038226156</v>
      </c>
      <c r="Q14">
        <f t="shared" si="5"/>
        <v>594533.60474085796</v>
      </c>
      <c r="R14">
        <f t="shared" si="6"/>
        <v>-5.3354492795649298E-22</v>
      </c>
      <c r="T14">
        <f t="shared" si="7"/>
        <v>-3.8063463022066176E-20</v>
      </c>
      <c r="U14">
        <f t="shared" si="10"/>
        <v>-3.4581549801526003E-20</v>
      </c>
      <c r="V14">
        <f t="shared" si="11"/>
        <v>-6.5431749581190448E-20</v>
      </c>
      <c r="W14" s="11">
        <v>0.85950862567678499</v>
      </c>
    </row>
    <row r="15" spans="1:23">
      <c r="A15">
        <v>0.1</v>
      </c>
      <c r="B15">
        <v>114.377</v>
      </c>
      <c r="C15">
        <v>120.9131</v>
      </c>
      <c r="D15" s="4">
        <f t="shared" si="9"/>
        <v>-1</v>
      </c>
      <c r="E15" s="4">
        <f>LOG10(B15)</f>
        <v>2.0583387012285566</v>
      </c>
      <c r="F15" s="4">
        <f t="shared" si="8"/>
        <v>2.0824733558608401</v>
      </c>
      <c r="G15">
        <f t="shared" si="2"/>
        <v>1.0474306401555422</v>
      </c>
      <c r="H15">
        <v>11.154</v>
      </c>
      <c r="I15">
        <v>2.5314000958012102</v>
      </c>
      <c r="J15">
        <v>2.8593945056448899</v>
      </c>
      <c r="K15">
        <f t="shared" si="3"/>
        <v>4.3378625826176336E-16</v>
      </c>
      <c r="L15" s="3">
        <v>359.16996660000001</v>
      </c>
      <c r="M15">
        <f t="shared" si="4"/>
        <v>2.1536806132879982E-16</v>
      </c>
      <c r="O15">
        <f t="shared" si="0"/>
        <v>339.93829811041019</v>
      </c>
      <c r="P15">
        <f t="shared" si="1"/>
        <v>723.42665356286966</v>
      </c>
      <c r="Q15">
        <f t="shared" si="5"/>
        <v>638904.16960737435</v>
      </c>
      <c r="R15">
        <f t="shared" si="6"/>
        <v>-5.6163895676094974E-22</v>
      </c>
      <c r="T15">
        <f t="shared" si="7"/>
        <v>-4.4470068723819186E-20</v>
      </c>
      <c r="U15">
        <f t="shared" si="10"/>
        <v>-3.8433871361208997E-20</v>
      </c>
      <c r="V15">
        <f t="shared" si="11"/>
        <v>-7.2622574276923968E-20</v>
      </c>
      <c r="W15" s="11">
        <v>0.81653319143653202</v>
      </c>
    </row>
    <row r="16" spans="1:23">
      <c r="D16" s="3"/>
      <c r="G16">
        <f t="shared" si="2"/>
        <v>1.0152717138205281</v>
      </c>
      <c r="H16">
        <v>10.357900000000001</v>
      </c>
      <c r="I16">
        <v>2.53966306834403</v>
      </c>
      <c r="J16">
        <v>2.8761745441272502</v>
      </c>
      <c r="K16">
        <f t="shared" si="3"/>
        <v>4.1869415890789568E-16</v>
      </c>
      <c r="L16" s="3">
        <v>355.74177559999998</v>
      </c>
      <c r="M16">
        <f t="shared" si="4"/>
        <v>1.9808757095114226E-16</v>
      </c>
      <c r="O16">
        <f t="shared" si="0"/>
        <v>346.46795153730471</v>
      </c>
      <c r="P16">
        <f t="shared" si="1"/>
        <v>751.9250340041815</v>
      </c>
      <c r="Q16">
        <f t="shared" si="5"/>
        <v>685431.29820464575</v>
      </c>
      <c r="R16">
        <f t="shared" si="6"/>
        <v>-5.918309048480973E-22</v>
      </c>
      <c r="T16">
        <f t="shared" si="7"/>
        <v>-5.2085317185511393E-20</v>
      </c>
      <c r="U16">
        <f t="shared" si="10"/>
        <v>-3.7455214328027607E-20</v>
      </c>
      <c r="V16">
        <f t="shared" si="11"/>
        <v>-8.0805841217519519E-20</v>
      </c>
      <c r="W16" s="11">
        <v>0.77570652905611304</v>
      </c>
    </row>
    <row r="17" spans="4:23">
      <c r="D17" s="3"/>
      <c r="G17">
        <f t="shared" si="2"/>
        <v>0.98234270479168007</v>
      </c>
      <c r="H17">
        <v>9.6015800000000002</v>
      </c>
      <c r="I17">
        <v>2.5487102908511998</v>
      </c>
      <c r="J17">
        <v>2.8921454428815498</v>
      </c>
      <c r="K17">
        <f t="shared" si="3"/>
        <v>4.0266028067974997E-16</v>
      </c>
      <c r="L17" s="3">
        <v>448.97110739999999</v>
      </c>
      <c r="M17">
        <f t="shared" si="4"/>
        <v>2.3174573105667129E-16</v>
      </c>
      <c r="O17">
        <f t="shared" si="0"/>
        <v>353.7612752948429</v>
      </c>
      <c r="P17">
        <f t="shared" si="1"/>
        <v>780.09131516029242</v>
      </c>
      <c r="Q17">
        <f t="shared" si="5"/>
        <v>733689.49988674826</v>
      </c>
      <c r="R17">
        <f t="shared" si="6"/>
        <v>-4.7941291847514067E-22</v>
      </c>
      <c r="T17">
        <f t="shared" si="7"/>
        <v>-4.6960627197891349E-20</v>
      </c>
      <c r="U17">
        <f t="shared" si="10"/>
        <v>-3.6750690196550409E-20</v>
      </c>
      <c r="V17">
        <f t="shared" si="11"/>
        <v>-6.9212563488754202E-20</v>
      </c>
      <c r="W17" s="11">
        <v>0.73692119993514504</v>
      </c>
    </row>
    <row r="18" spans="4:23">
      <c r="D18" s="3"/>
      <c r="G18">
        <f t="shared" si="2"/>
        <v>0.94856406223339729</v>
      </c>
      <c r="H18">
        <v>8.8830899999999904</v>
      </c>
      <c r="I18">
        <v>2.55866309561782</v>
      </c>
      <c r="J18">
        <v>2.9071403547825301</v>
      </c>
      <c r="K18">
        <f t="shared" si="3"/>
        <v>3.856160141166534E-16</v>
      </c>
      <c r="L18" s="3">
        <v>446.49713059999902</v>
      </c>
      <c r="M18">
        <f t="shared" si="4"/>
        <v>2.1322267069139774E-16</v>
      </c>
      <c r="O18">
        <f t="shared" si="0"/>
        <v>361.96209701433384</v>
      </c>
      <c r="P18">
        <f t="shared" si="1"/>
        <v>807.49595368163057</v>
      </c>
      <c r="Q18">
        <f t="shared" si="5"/>
        <v>783066.27488722</v>
      </c>
      <c r="R18">
        <f t="shared" si="6"/>
        <v>-5.0691895182266334E-22</v>
      </c>
      <c r="T18">
        <f t="shared" si="7"/>
        <v>-5.5339168753478624E-20</v>
      </c>
      <c r="U18">
        <f t="shared" si="10"/>
        <v>-4.1634956589559628E-20</v>
      </c>
      <c r="V18">
        <f t="shared" si="11"/>
        <v>-7.7483152337788772E-20</v>
      </c>
      <c r="W18" s="11">
        <v>0.70007513740363303</v>
      </c>
    </row>
    <row r="19" spans="4:23">
      <c r="D19" s="3"/>
      <c r="G19">
        <f t="shared" si="2"/>
        <v>0.91384086254204</v>
      </c>
      <c r="H19">
        <v>8.2005099999999995</v>
      </c>
      <c r="I19">
        <v>2.5696640202377199</v>
      </c>
      <c r="J19">
        <v>2.9209648175145402</v>
      </c>
      <c r="K19">
        <f t="shared" si="3"/>
        <v>3.6749913763346916E-16</v>
      </c>
      <c r="L19" s="3">
        <v>432.21637859999998</v>
      </c>
      <c r="M19">
        <f t="shared" si="4"/>
        <v>1.9054288080806965E-16</v>
      </c>
      <c r="O19">
        <f t="shared" si="0"/>
        <v>371.24791242465369</v>
      </c>
      <c r="P19">
        <f t="shared" si="1"/>
        <v>833.61365028671298</v>
      </c>
      <c r="Q19">
        <f t="shared" si="5"/>
        <v>832736.73042400158</v>
      </c>
      <c r="R19">
        <f t="shared" si="6"/>
        <v>-5.4717017924190655E-22</v>
      </c>
      <c r="T19">
        <f t="shared" si="7"/>
        <v>-6.6653730509787776E-20</v>
      </c>
      <c r="U19">
        <f t="shared" si="10"/>
        <v>-4.6223480174109382E-20</v>
      </c>
      <c r="V19">
        <f t="shared" si="11"/>
        <v>-8.8658976814691829E-20</v>
      </c>
      <c r="W19" s="11">
        <v>0.66507137812543504</v>
      </c>
    </row>
    <row r="20" spans="4:23">
      <c r="D20" s="3"/>
      <c r="G20">
        <f t="shared" si="2"/>
        <v>0.87806600677635271</v>
      </c>
      <c r="H20">
        <v>7.5520699999999996</v>
      </c>
      <c r="I20">
        <v>2.5818800769824102</v>
      </c>
      <c r="J20">
        <v>2.93338664261355</v>
      </c>
      <c r="K20">
        <f t="shared" si="3"/>
        <v>3.4825975779708887E-16</v>
      </c>
      <c r="L20" s="3">
        <v>436.7838448</v>
      </c>
      <c r="M20">
        <f t="shared" si="4"/>
        <v>1.7733040988276527E-16</v>
      </c>
      <c r="O20">
        <f t="shared" si="0"/>
        <v>381.83881800097953</v>
      </c>
      <c r="P20">
        <f t="shared" si="1"/>
        <v>857.80118649865722</v>
      </c>
      <c r="Q20">
        <f t="shared" si="5"/>
        <v>881623.75849088933</v>
      </c>
      <c r="R20">
        <f t="shared" si="6"/>
        <v>-5.578202162000179E-22</v>
      </c>
      <c r="T20">
        <f t="shared" si="7"/>
        <v>-7.5914526149608274E-20</v>
      </c>
      <c r="U20">
        <f t="shared" si="10"/>
        <v>-5.1579183345106138E-20</v>
      </c>
      <c r="V20">
        <f t="shared" si="11"/>
        <v>-9.5928298852186149E-20</v>
      </c>
      <c r="W20" s="11">
        <v>0.63181780693154699</v>
      </c>
    </row>
    <row r="21" spans="4:23">
      <c r="D21" s="3"/>
      <c r="G21">
        <f t="shared" si="2"/>
        <v>0.84111221518410362</v>
      </c>
      <c r="H21">
        <v>6.9360499999999998</v>
      </c>
      <c r="I21">
        <v>2.59551070104227</v>
      </c>
      <c r="J21">
        <v>2.9441279194949099</v>
      </c>
      <c r="K21">
        <f t="shared" si="3"/>
        <v>3.2786176984673694E-16</v>
      </c>
      <c r="L21" s="3">
        <v>412.99206279999999</v>
      </c>
      <c r="M21">
        <f t="shared" si="4"/>
        <v>1.5399427112580744E-16</v>
      </c>
      <c r="O21">
        <f t="shared" si="0"/>
        <v>394.01313603261201</v>
      </c>
      <c r="P21">
        <f t="shared" si="1"/>
        <v>879.28146711147792</v>
      </c>
      <c r="Q21">
        <f t="shared" si="5"/>
        <v>928382.2497719666</v>
      </c>
      <c r="R21">
        <f t="shared" si="6"/>
        <v>-6.013780127072773E-22</v>
      </c>
      <c r="S21">
        <f t="shared" ref="S21:S26" si="12">(R21+R22)*(H21-H22)/2</f>
        <v>-3.8857167641657309E-22</v>
      </c>
      <c r="T21">
        <f t="shared" si="7"/>
        <v>-9.154491784606121E-20</v>
      </c>
      <c r="U21">
        <f t="shared" si="10"/>
        <v>-6.3034774208952225E-20</v>
      </c>
      <c r="V21">
        <f t="shared" si="11"/>
        <v>-1.09895447137634E-19</v>
      </c>
      <c r="W21" s="11">
        <v>0.60022691441173404</v>
      </c>
    </row>
    <row r="22" spans="4:23">
      <c r="D22" s="3"/>
      <c r="G22">
        <f t="shared" si="2"/>
        <v>0.8028304876327822</v>
      </c>
      <c r="H22">
        <v>6.3508300000000002</v>
      </c>
      <c r="I22">
        <v>2.6107955276168102</v>
      </c>
      <c r="J22">
        <v>2.9528505775654401</v>
      </c>
      <c r="K22">
        <f t="shared" si="3"/>
        <v>3.0628921829929713E-16</v>
      </c>
      <c r="L22" s="3">
        <v>319.38031819999998</v>
      </c>
      <c r="M22">
        <f t="shared" si="4"/>
        <v>1.0904086327321083E-16</v>
      </c>
      <c r="O22">
        <f t="shared" si="0"/>
        <v>408.12718866404902</v>
      </c>
      <c r="P22">
        <f t="shared" si="1"/>
        <v>897.12008017174139</v>
      </c>
      <c r="Q22">
        <f t="shared" si="5"/>
        <v>971392.24037417187</v>
      </c>
      <c r="R22">
        <f t="shared" si="6"/>
        <v>-7.2657276278424164E-22</v>
      </c>
      <c r="S22">
        <f t="shared" si="12"/>
        <v>-3.5932963076866666E-22</v>
      </c>
      <c r="T22">
        <f t="shared" si="7"/>
        <v>-1.2387757013778169E-19</v>
      </c>
      <c r="U22">
        <f t="shared" si="10"/>
        <v>-6.4531359429370363E-20</v>
      </c>
      <c r="V22">
        <f t="shared" si="11"/>
        <v>-1.412738376968767E-19</v>
      </c>
      <c r="W22" s="11">
        <v>0.57021556662657402</v>
      </c>
    </row>
    <row r="23" spans="4:23">
      <c r="D23" s="3"/>
      <c r="G23">
        <f t="shared" si="2"/>
        <v>0.76304369760489099</v>
      </c>
      <c r="H23">
        <v>5.7948700000000004</v>
      </c>
      <c r="I23">
        <v>2.6280242554846001</v>
      </c>
      <c r="J23">
        <v>2.9591408066892502</v>
      </c>
      <c r="K23">
        <f t="shared" si="3"/>
        <v>2.8355358895715644E-16</v>
      </c>
      <c r="L23" s="3">
        <v>449.47866540000001</v>
      </c>
      <c r="M23">
        <f t="shared" si="4"/>
        <v>1.4002430460760857E-16</v>
      </c>
      <c r="O23">
        <f t="shared" si="0"/>
        <v>424.64327974593726</v>
      </c>
      <c r="P23">
        <f t="shared" si="1"/>
        <v>910.20833198208572</v>
      </c>
      <c r="Q23">
        <f t="shared" si="5"/>
        <v>1008801.1226429971</v>
      </c>
      <c r="R23">
        <f t="shared" si="6"/>
        <v>-5.6607286196813901E-22</v>
      </c>
      <c r="S23">
        <f t="shared" si="12"/>
        <v>-2.9659241553700145E-22</v>
      </c>
      <c r="T23">
        <f t="shared" si="7"/>
        <v>-1.0826632305370828E-19</v>
      </c>
      <c r="U23">
        <f t="shared" si="10"/>
        <v>-6.0220221139707128E-20</v>
      </c>
      <c r="V23">
        <f t="shared" si="11"/>
        <v>-1.172967707939323E-19</v>
      </c>
      <c r="W23" s="11">
        <v>0.54170478633390096</v>
      </c>
    </row>
    <row r="24" spans="4:23">
      <c r="D24" s="3"/>
      <c r="G24">
        <f t="shared" si="2"/>
        <v>0.72153858092531442</v>
      </c>
      <c r="H24">
        <v>5.2667000000000002</v>
      </c>
      <c r="I24">
        <v>2.6474537793882198</v>
      </c>
      <c r="J24">
        <v>2.9625932197233702</v>
      </c>
      <c r="K24">
        <f t="shared" si="3"/>
        <v>2.5976608252091132E-16</v>
      </c>
      <c r="L24" s="3">
        <v>454.25486699999902</v>
      </c>
      <c r="M24">
        <f t="shared" si="4"/>
        <v>1.2861416849915986E-16</v>
      </c>
      <c r="O24">
        <f t="shared" si="0"/>
        <v>444.07239760561094</v>
      </c>
      <c r="P24">
        <f t="shared" si="1"/>
        <v>917.47284644940305</v>
      </c>
      <c r="Q24">
        <f t="shared" si="5"/>
        <v>1038956.7182871657</v>
      </c>
      <c r="R24">
        <f t="shared" si="6"/>
        <v>-5.5702165508887415E-22</v>
      </c>
      <c r="S24">
        <f t="shared" si="12"/>
        <v>-2.5100215186702027E-22</v>
      </c>
      <c r="T24">
        <f t="shared" si="7"/>
        <v>-1.1976715533282293E-19</v>
      </c>
      <c r="U24">
        <f t="shared" si="10"/>
        <v>-5.7022792526106495E-20</v>
      </c>
      <c r="V24">
        <f t="shared" si="11"/>
        <v>-1.2326903800351438E-19</v>
      </c>
      <c r="W24" s="11">
        <v>0.51461954515392805</v>
      </c>
    </row>
    <row r="25" spans="4:23">
      <c r="D25" s="3"/>
      <c r="G25">
        <f t="shared" si="2"/>
        <v>0.67760695272049309</v>
      </c>
      <c r="H25">
        <v>4.76</v>
      </c>
      <c r="I25">
        <v>2.66948260879344</v>
      </c>
      <c r="J25">
        <v>2.96284856440582</v>
      </c>
      <c r="K25">
        <f t="shared" si="3"/>
        <v>2.3491251872431883E-16</v>
      </c>
      <c r="L25" s="3">
        <v>549.90258359999996</v>
      </c>
      <c r="M25">
        <f t="shared" si="4"/>
        <v>1.4071595974376539E-16</v>
      </c>
      <c r="O25">
        <f t="shared" si="0"/>
        <v>467.17824276931356</v>
      </c>
      <c r="P25">
        <f t="shared" si="1"/>
        <v>918.01243584390022</v>
      </c>
      <c r="Q25">
        <f t="shared" si="5"/>
        <v>1061002.3428810746</v>
      </c>
      <c r="R25">
        <f t="shared" si="6"/>
        <v>-4.3371113301856644E-22</v>
      </c>
      <c r="S25">
        <f t="shared" si="12"/>
        <v>-2.3844457459798112E-22</v>
      </c>
      <c r="T25">
        <f t="shared" si="7"/>
        <v>-1.0530800758845772E-19</v>
      </c>
      <c r="U25">
        <f t="shared" si="10"/>
        <v>-6.2255941169514068E-20</v>
      </c>
      <c r="V25">
        <f t="shared" si="11"/>
        <v>-1.0296776166303889E-19</v>
      </c>
      <c r="W25" s="11">
        <v>0.48888856612611797</v>
      </c>
    </row>
    <row r="26" spans="4:23">
      <c r="D26" s="3"/>
      <c r="G26">
        <f t="shared" si="2"/>
        <v>0.63245729218472424</v>
      </c>
      <c r="H26">
        <v>4.29</v>
      </c>
      <c r="I26">
        <v>2.6935027298245098</v>
      </c>
      <c r="J26">
        <v>2.9595493677692102</v>
      </c>
      <c r="K26">
        <f t="shared" si="3"/>
        <v>2.1011511932773236E-16</v>
      </c>
      <c r="L26" s="3">
        <v>408.22606519999903</v>
      </c>
      <c r="M26">
        <f t="shared" si="4"/>
        <v>9.4147472936293906E-17</v>
      </c>
      <c r="O26">
        <f t="shared" si="0"/>
        <v>493.7450217499154</v>
      </c>
      <c r="P26">
        <f t="shared" si="1"/>
        <v>911.06501031874598</v>
      </c>
      <c r="Q26">
        <f t="shared" si="5"/>
        <v>1073823.5995299211</v>
      </c>
      <c r="R26">
        <f t="shared" si="6"/>
        <v>-5.8094663122816236E-22</v>
      </c>
      <c r="S26">
        <f t="shared" si="12"/>
        <v>-2.609383441806607E-22</v>
      </c>
      <c r="T26">
        <f t="shared" si="7"/>
        <v>-1.5961089100521929E-19</v>
      </c>
      <c r="U26">
        <f t="shared" si="10"/>
        <v>-7.6736255343579458E-20</v>
      </c>
      <c r="V26">
        <f t="shared" si="11"/>
        <v>-1.4826068478233621E-19</v>
      </c>
      <c r="W26" s="11">
        <v>0.46444413613820401</v>
      </c>
    </row>
    <row r="27" spans="4:23">
      <c r="D27" s="3"/>
      <c r="G27">
        <f t="shared" si="2"/>
        <v>0.58433122436753082</v>
      </c>
      <c r="H27">
        <v>3.84</v>
      </c>
      <c r="I27">
        <v>2.7204271580424999</v>
      </c>
      <c r="J27">
        <v>2.9521519478873399</v>
      </c>
      <c r="K27">
        <f t="shared" si="3"/>
        <v>1.8489868246510274E-16</v>
      </c>
      <c r="L27" s="3">
        <v>384.03008740000001</v>
      </c>
      <c r="M27">
        <f t="shared" si="4"/>
        <v>7.9276984035898345E-17</v>
      </c>
      <c r="O27">
        <f t="shared" si="0"/>
        <v>525.32389787197667</v>
      </c>
      <c r="P27">
        <f t="shared" si="1"/>
        <v>895.67808426043189</v>
      </c>
      <c r="Q27">
        <f t="shared" si="5"/>
        <v>1078204.4282998443</v>
      </c>
      <c r="R27">
        <f t="shared" si="6"/>
        <v>-5.78779342908107E-22</v>
      </c>
      <c r="S27">
        <f>(R27+R28)*(H27-H28)/2</f>
        <v>-1.7779323474269882E-22</v>
      </c>
      <c r="T27">
        <f t="shared" si="7"/>
        <v>-1.8143913274402262E-19</v>
      </c>
      <c r="U27">
        <f t="shared" si="10"/>
        <v>-5.8330150532961036E-20</v>
      </c>
      <c r="V27">
        <f t="shared" si="11"/>
        <v>-1.6010984783132101E-19</v>
      </c>
      <c r="W27" s="11">
        <v>0.44122192773376701</v>
      </c>
    </row>
    <row r="28" spans="4:23">
      <c r="D28" s="3"/>
      <c r="G28">
        <f t="shared" si="2"/>
        <v>0.53275437899249778</v>
      </c>
      <c r="H28">
        <v>3.41</v>
      </c>
      <c r="I28">
        <v>2.7505291527045199</v>
      </c>
      <c r="J28">
        <v>2.9398927606889602</v>
      </c>
      <c r="K28">
        <f t="shared" si="3"/>
        <v>1.5962385092020454E-16</v>
      </c>
      <c r="L28" s="3">
        <v>645.71426120000001</v>
      </c>
      <c r="M28">
        <f t="shared" si="4"/>
        <v>1.1837102316905739E-16</v>
      </c>
      <c r="O28">
        <f t="shared" si="0"/>
        <v>563.02691019831161</v>
      </c>
      <c r="P28">
        <f t="shared" si="1"/>
        <v>870.74855152373163</v>
      </c>
      <c r="Q28">
        <f t="shared" si="5"/>
        <v>1075202.3415881344</v>
      </c>
      <c r="R28">
        <f t="shared" si="6"/>
        <v>-2.4816593496491139E-22</v>
      </c>
      <c r="S28">
        <f t="shared" ref="S28:S37" si="13">(R28+R29)*(H28-H29)/2</f>
        <v>-7.4042938212608626E-23</v>
      </c>
      <c r="T28">
        <f t="shared" si="7"/>
        <v>-8.9863892990680074E-20</v>
      </c>
      <c r="U28">
        <f t="shared" si="10"/>
        <v>-2.829384957326549E-20</v>
      </c>
      <c r="V28">
        <f t="shared" si="11"/>
        <v>-7.5334847915352576E-20</v>
      </c>
      <c r="W28" s="11">
        <v>0.41916082982942698</v>
      </c>
    </row>
    <row r="29" spans="4:23">
      <c r="D29" s="3"/>
      <c r="G29">
        <f t="shared" si="2"/>
        <v>0.47712125471966244</v>
      </c>
      <c r="H29">
        <v>3</v>
      </c>
      <c r="I29">
        <v>2.7841139556171099</v>
      </c>
      <c r="J29">
        <v>2.92178773976172</v>
      </c>
      <c r="K29">
        <f t="shared" si="3"/>
        <v>1.3469753209867823E-16</v>
      </c>
      <c r="L29" s="3">
        <v>729.10563500000001</v>
      </c>
      <c r="M29">
        <f t="shared" si="4"/>
        <v>1.175878240135729E-16</v>
      </c>
      <c r="O29">
        <f t="shared" si="0"/>
        <v>608.29459228204178</v>
      </c>
      <c r="P29">
        <f t="shared" si="1"/>
        <v>835.19471933083537</v>
      </c>
      <c r="Q29">
        <f t="shared" si="5"/>
        <v>1067572.5301976884</v>
      </c>
      <c r="R29">
        <f t="shared" si="6"/>
        <v>-1.1301912948683788E-22</v>
      </c>
      <c r="S29">
        <f t="shared" si="13"/>
        <v>-7.7459323773818292E-23</v>
      </c>
      <c r="T29">
        <f t="shared" si="7"/>
        <v>-4.8154885415493015E-20</v>
      </c>
      <c r="U29">
        <f t="shared" si="10"/>
        <v>-3.7967821956987812E-20</v>
      </c>
      <c r="V29">
        <f t="shared" si="11"/>
        <v>-3.8350819150231738E-20</v>
      </c>
      <c r="W29" s="11">
        <v>0.39820278689618699</v>
      </c>
    </row>
    <row r="30" spans="4:23">
      <c r="D30" s="3"/>
      <c r="G30">
        <f t="shared" si="2"/>
        <v>0.41664050733828095</v>
      </c>
      <c r="H30">
        <v>2.61</v>
      </c>
      <c r="I30">
        <v>2.82151788398938</v>
      </c>
      <c r="J30">
        <v>2.89653786170051</v>
      </c>
      <c r="K30">
        <f t="shared" si="3"/>
        <v>1.1056788780943699E-16</v>
      </c>
      <c r="L30" s="3">
        <v>507.12805139999898</v>
      </c>
      <c r="M30">
        <f t="shared" si="4"/>
        <v>7.1155550913443755E-17</v>
      </c>
      <c r="O30">
        <f t="shared" si="0"/>
        <v>663.00664932941993</v>
      </c>
      <c r="P30">
        <f t="shared" si="1"/>
        <v>788.02112797105087</v>
      </c>
      <c r="Q30">
        <f t="shared" si="5"/>
        <v>1060555.1151837916</v>
      </c>
      <c r="R30">
        <f t="shared" si="6"/>
        <v>-2.8420817191735836E-22</v>
      </c>
      <c r="S30">
        <f t="shared" si="13"/>
        <v>-3.5385628457736813E-23</v>
      </c>
      <c r="T30">
        <f t="shared" si="7"/>
        <v>-1.4655189385111109E-19</v>
      </c>
      <c r="U30">
        <f t="shared" si="10"/>
        <v>-1.5911770144989562E-20</v>
      </c>
      <c r="V30">
        <f t="shared" si="11"/>
        <v>-1.1087900745575225E-19</v>
      </c>
      <c r="W30" s="11">
        <v>0.378292646181698</v>
      </c>
    </row>
    <row r="31" spans="4:23">
      <c r="D31" s="3"/>
      <c r="G31">
        <f t="shared" si="2"/>
        <v>0.35024801833416286</v>
      </c>
      <c r="H31">
        <v>2.2400000000000002</v>
      </c>
      <c r="I31">
        <v>2.86309953368945</v>
      </c>
      <c r="J31">
        <v>2.8623778919559002</v>
      </c>
      <c r="K31">
        <f t="shared" si="3"/>
        <v>8.7715542665134657E-17</v>
      </c>
      <c r="L31" s="3">
        <v>828.00345140000002</v>
      </c>
      <c r="M31">
        <f t="shared" si="4"/>
        <v>9.9708184736913289E-17</v>
      </c>
      <c r="O31">
        <f t="shared" si="0"/>
        <v>729.62470997964817</v>
      </c>
      <c r="P31">
        <f t="shared" si="1"/>
        <v>728.41334199184701</v>
      </c>
      <c r="Q31">
        <f t="shared" si="5"/>
        <v>1062938.2142046173</v>
      </c>
      <c r="R31">
        <f t="shared" si="6"/>
        <v>9.2934504578240273E-23</v>
      </c>
      <c r="S31">
        <f t="shared" si="13"/>
        <v>7.8162079695647427E-23</v>
      </c>
      <c r="T31">
        <f t="shared" si="7"/>
        <v>6.0542325499816076E-20</v>
      </c>
      <c r="U31">
        <f t="shared" si="10"/>
        <v>6.4946670928769218E-20</v>
      </c>
      <c r="V31">
        <f t="shared" si="11"/>
        <v>4.3515161229151442E-20</v>
      </c>
      <c r="W31" s="11">
        <v>0.35937801257141699</v>
      </c>
    </row>
    <row r="32" spans="4:23">
      <c r="D32" s="3"/>
      <c r="G32">
        <f t="shared" si="2"/>
        <v>0.27646180417324412</v>
      </c>
      <c r="H32">
        <v>1.89</v>
      </c>
      <c r="I32">
        <v>2.90921108075081</v>
      </c>
      <c r="J32">
        <v>2.8168217164051699</v>
      </c>
      <c r="K32">
        <f t="shared" si="3"/>
        <v>6.6639873629140279E-17</v>
      </c>
      <c r="L32" s="3">
        <v>1086.944667</v>
      </c>
      <c r="M32">
        <f t="shared" si="4"/>
        <v>1.1043834365082527E-16</v>
      </c>
      <c r="O32">
        <f t="shared" si="0"/>
        <v>811.35530618498626</v>
      </c>
      <c r="P32">
        <f t="shared" si="1"/>
        <v>655.87596532381235</v>
      </c>
      <c r="Q32">
        <f t="shared" si="5"/>
        <v>1088470.7147639755</v>
      </c>
      <c r="R32">
        <f t="shared" si="6"/>
        <v>3.537059508254589E-22</v>
      </c>
      <c r="S32">
        <f t="shared" si="13"/>
        <v>7.5467094084529865E-23</v>
      </c>
      <c r="T32">
        <f t="shared" si="7"/>
        <v>3.1058150837886481E-19</v>
      </c>
      <c r="U32">
        <f t="shared" si="10"/>
        <v>7.3497903667338039E-20</v>
      </c>
      <c r="V32">
        <f t="shared" si="11"/>
        <v>2.1207071315515366E-19</v>
      </c>
      <c r="W32" s="11">
        <v>0.34140911070670998</v>
      </c>
    </row>
    <row r="33" spans="4:23">
      <c r="D33" s="3"/>
      <c r="G33">
        <f t="shared" si="2"/>
        <v>0.19312459835446161</v>
      </c>
      <c r="H33">
        <v>1.56</v>
      </c>
      <c r="I33">
        <v>2.9601175300184899</v>
      </c>
      <c r="J33">
        <v>2.7562107876943598</v>
      </c>
      <c r="K33">
        <f t="shared" si="3"/>
        <v>4.7839433728966344E-17</v>
      </c>
      <c r="L33" s="3">
        <v>724.93731279999997</v>
      </c>
      <c r="M33">
        <f t="shared" si="4"/>
        <v>6.0796096579842513E-17</v>
      </c>
      <c r="O33">
        <f t="shared" si="0"/>
        <v>912.25768374477093</v>
      </c>
      <c r="P33">
        <f t="shared" si="1"/>
        <v>570.44107244295026</v>
      </c>
      <c r="Q33">
        <f t="shared" si="5"/>
        <v>1157617.0986812378</v>
      </c>
      <c r="R33">
        <f t="shared" si="6"/>
        <v>1.0367037695957078E-22</v>
      </c>
      <c r="S33">
        <f t="shared" si="13"/>
        <v>5.2290955261224891E-23</v>
      </c>
      <c r="T33">
        <f t="shared" si="7"/>
        <v>1.3486033202924474E-19</v>
      </c>
      <c r="U33">
        <f t="shared" si="10"/>
        <v>1.0078675486857241E-19</v>
      </c>
      <c r="V33">
        <f t="shared" si="11"/>
        <v>8.7480837135919629E-20</v>
      </c>
      <c r="W33" s="11">
        <v>0.32433865399704498</v>
      </c>
    </row>
    <row r="34" spans="4:23">
      <c r="D34" s="3"/>
      <c r="G34">
        <f t="shared" si="2"/>
        <v>9.3421685162235063E-2</v>
      </c>
      <c r="H34">
        <v>1.24</v>
      </c>
      <c r="I34">
        <v>3.0168353743435601</v>
      </c>
      <c r="J34">
        <v>2.6764577112574801</v>
      </c>
      <c r="K34">
        <f t="shared" si="3"/>
        <v>3.1646817361479939E-17</v>
      </c>
      <c r="L34" s="3">
        <v>925.54411239999899</v>
      </c>
      <c r="M34">
        <f t="shared" si="4"/>
        <v>6.1697767829877008E-17</v>
      </c>
      <c r="O34">
        <f t="shared" si="0"/>
        <v>1039.526043629229</v>
      </c>
      <c r="P34">
        <f t="shared" si="1"/>
        <v>474.74206142887323</v>
      </c>
      <c r="Q34">
        <f t="shared" si="5"/>
        <v>1305994.4202731736</v>
      </c>
      <c r="R34">
        <f t="shared" si="6"/>
        <v>2.2314809342308471E-22</v>
      </c>
      <c r="S34">
        <f t="shared" si="13"/>
        <v>9.1960427709543612E-23</v>
      </c>
      <c r="T34">
        <f t="shared" si="7"/>
        <v>4.9505688589933265E-19</v>
      </c>
      <c r="U34">
        <f t="shared" si="10"/>
        <v>3.1754111906049156E-19</v>
      </c>
      <c r="V34">
        <f t="shared" si="11"/>
        <v>3.0507555854207612E-19</v>
      </c>
      <c r="W34" s="11">
        <v>0.30812172018157902</v>
      </c>
    </row>
    <row r="35" spans="4:23">
      <c r="D35" s="3"/>
      <c r="G35">
        <f t="shared" si="2"/>
        <v>-2.6872146400301826E-2</v>
      </c>
      <c r="H35">
        <v>0.93999999999999895</v>
      </c>
      <c r="I35">
        <v>3.0715432523864199</v>
      </c>
      <c r="J35">
        <v>2.59724047482473</v>
      </c>
      <c r="K35">
        <f t="shared" si="3"/>
        <v>1.9990284393139709E-17</v>
      </c>
      <c r="L35" s="3">
        <v>1515.1696715999999</v>
      </c>
      <c r="M35">
        <f t="shared" si="4"/>
        <v>7.6566671262989864E-17</v>
      </c>
      <c r="O35">
        <f t="shared" si="0"/>
        <v>1179.0799446803724</v>
      </c>
      <c r="P35">
        <f t="shared" si="1"/>
        <v>395.58560062130812</v>
      </c>
      <c r="Q35">
        <f t="shared" si="5"/>
        <v>1546717.4833663912</v>
      </c>
      <c r="R35">
        <f t="shared" si="6"/>
        <v>3.8992142464053725E-22</v>
      </c>
      <c r="S35">
        <f t="shared" si="13"/>
        <v>1.4667911788026679E-22</v>
      </c>
      <c r="T35">
        <f t="shared" si="7"/>
        <v>1.6218839078372704E-18</v>
      </c>
      <c r="U35">
        <f t="shared" si="10"/>
        <v>8.7089496796521304E-19</v>
      </c>
      <c r="V35">
        <f t="shared" si="11"/>
        <v>9.4950154983566934E-19</v>
      </c>
      <c r="W35" s="11">
        <v>0.29271563311266802</v>
      </c>
    </row>
    <row r="36" spans="4:23">
      <c r="D36" s="3"/>
      <c r="G36">
        <f t="shared" si="2"/>
        <v>-0.18442225167573273</v>
      </c>
      <c r="H36">
        <v>0.65400000000000003</v>
      </c>
      <c r="I36">
        <v>3.1038542483625799</v>
      </c>
      <c r="J36">
        <v>2.5830919862740598</v>
      </c>
      <c r="K36">
        <f t="shared" si="3"/>
        <v>1.3462334547793055E-17</v>
      </c>
      <c r="L36" s="3">
        <v>2528.8986340000001</v>
      </c>
      <c r="M36">
        <f t="shared" si="4"/>
        <v>8.8911884325245438E-17</v>
      </c>
      <c r="O36">
        <f t="shared" si="0"/>
        <v>1270.1477650352592</v>
      </c>
      <c r="P36">
        <f t="shared" si="1"/>
        <v>382.90583656765716</v>
      </c>
      <c r="Q36">
        <f t="shared" si="5"/>
        <v>1759892.2247016416</v>
      </c>
      <c r="R36">
        <f t="shared" si="6"/>
        <v>6.3580667242426938E-22</v>
      </c>
      <c r="S36">
        <f t="shared" si="13"/>
        <v>4.7139846019319883E-22</v>
      </c>
      <c r="T36">
        <f t="shared" si="7"/>
        <v>4.4682906933180881E-18</v>
      </c>
      <c r="U36">
        <f t="shared" si="10"/>
        <v>2.8392122592463377E-18</v>
      </c>
      <c r="V36">
        <f t="shared" si="11"/>
        <v>2.4850832155317751E-18</v>
      </c>
      <c r="W36" s="11">
        <v>0.27807985045019401</v>
      </c>
    </row>
    <row r="37" spans="4:23">
      <c r="D37" s="3"/>
      <c r="G37">
        <f t="shared" si="2"/>
        <v>-0.41673886446061353</v>
      </c>
      <c r="H37">
        <v>0.38305499999999998</v>
      </c>
      <c r="I37">
        <v>3.0254845690988201</v>
      </c>
      <c r="J37">
        <v>2.8925063417421102</v>
      </c>
      <c r="K37">
        <f t="shared" si="3"/>
        <v>1.6077485313666036E-17</v>
      </c>
      <c r="L37" s="3">
        <v>5419.258014</v>
      </c>
      <c r="M37">
        <f t="shared" si="4"/>
        <v>1.1159676576706936E-16</v>
      </c>
      <c r="O37">
        <f t="shared" si="0"/>
        <v>1060.436259381426</v>
      </c>
      <c r="P37">
        <f t="shared" si="1"/>
        <v>780.73984073078054</v>
      </c>
      <c r="Q37">
        <f t="shared" si="5"/>
        <v>1734079.7591151956</v>
      </c>
      <c r="R37">
        <f t="shared" si="6"/>
        <v>2.8438549577456824E-21</v>
      </c>
      <c r="S37">
        <f t="shared" si="13"/>
        <v>4.6561510945905891E-21</v>
      </c>
      <c r="T37">
        <f t="shared" si="7"/>
        <v>1.6489558753959678E-17</v>
      </c>
      <c r="U37">
        <f t="shared" si="10"/>
        <v>1.9224119640796441E-17</v>
      </c>
      <c r="V37">
        <f t="shared" si="11"/>
        <v>8.7122866298080071E-18</v>
      </c>
      <c r="W37" s="11">
        <v>0.26417585697118501</v>
      </c>
    </row>
    <row r="38" spans="4:23">
      <c r="D38" s="3"/>
      <c r="G38">
        <f t="shared" si="2"/>
        <v>-0.90141510690231963</v>
      </c>
      <c r="H38">
        <v>0.12548300000000001</v>
      </c>
      <c r="I38">
        <v>2.33696203368843</v>
      </c>
      <c r="J38">
        <v>2.5728801274899298</v>
      </c>
      <c r="K38">
        <f t="shared" si="3"/>
        <v>2.522990788176631E-18</v>
      </c>
      <c r="L38" s="3">
        <v>12609.853874</v>
      </c>
      <c r="M38">
        <f t="shared" si="4"/>
        <v>8.5063958942408165E-17</v>
      </c>
      <c r="O38">
        <f t="shared" si="0"/>
        <v>217.25112481881183</v>
      </c>
      <c r="P38">
        <f t="shared" si="1"/>
        <v>374.00734176850591</v>
      </c>
      <c r="Q38">
        <f t="shared" si="5"/>
        <v>187079.54293178295</v>
      </c>
      <c r="R38">
        <f t="shared" si="6"/>
        <v>3.331031626110256E-20</v>
      </c>
      <c r="S38" s="6">
        <f>SUM(S31:S37)</f>
        <v>5.5721092294150004E-21</v>
      </c>
      <c r="T38">
        <f t="shared" si="7"/>
        <v>1.3278225371631229E-16</v>
      </c>
      <c r="V38">
        <f t="shared" si="11"/>
        <v>6.6647944524225523E-17</v>
      </c>
      <c r="W38" s="11">
        <v>0.25096706321395201</v>
      </c>
    </row>
    <row r="39" spans="4:23">
      <c r="U39">
        <f>SUM(U31:U38)</f>
        <v>2.3490999316533164E-17</v>
      </c>
      <c r="V39">
        <f>SUM(V31:V38)</f>
        <v>7.9442958189463273E-17</v>
      </c>
    </row>
  </sheetData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8" max="18" width="12.85546875" bestFit="1" customWidth="1"/>
    <col min="20" max="21" width="12.85546875" bestFit="1" customWidth="1"/>
  </cols>
  <sheetData>
    <row r="1" spans="1:23" ht="34.5">
      <c r="A1" s="9" t="s">
        <v>52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-9.8525039999999997</v>
      </c>
      <c r="C3">
        <v>-10.21968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-0.33199909999999999</v>
      </c>
      <c r="C4">
        <v>1.9826509999999999</v>
      </c>
      <c r="D4" s="4"/>
      <c r="E4" s="1"/>
      <c r="F4" s="2"/>
      <c r="G4">
        <f>LOG10(H4)</f>
        <v>1.3659482428254754</v>
      </c>
      <c r="H4">
        <v>23.224599999999999</v>
      </c>
      <c r="I4">
        <v>2.3655041346402301</v>
      </c>
      <c r="J4">
        <v>2.5578483844678899</v>
      </c>
      <c r="K4">
        <f>10^J4*1.38*10^-23*310*4*PI()*H4</f>
        <v>4.5107345633333558E-16</v>
      </c>
      <c r="L4" s="3">
        <v>374.880781666666</v>
      </c>
      <c r="M4">
        <f>L4*1.38*10^-23*310*4*PI()*H4</f>
        <v>4.6804979987588321E-16</v>
      </c>
      <c r="N4">
        <f>10^I4</f>
        <v>232.00862735232701</v>
      </c>
      <c r="O4">
        <f>10^J4</f>
        <v>361.28371370774425</v>
      </c>
      <c r="P4">
        <f>N4^2+O4^2</f>
        <v>184353.92495637026</v>
      </c>
      <c r="Q4">
        <f>O4/2/PI()/H4/P4*(M4-K4)/2/PI()</f>
        <v>3.6285421463577227E-23</v>
      </c>
      <c r="T4">
        <f>(M4-K4)/(2*PI()*H4)^2</f>
        <v>7.9723789338392354E-22</v>
      </c>
      <c r="W4" s="11">
        <v>1.4355363774452501</v>
      </c>
    </row>
    <row r="5" spans="1:23">
      <c r="A5">
        <v>12000</v>
      </c>
      <c r="B5">
        <v>7.2798679999999996</v>
      </c>
      <c r="C5">
        <v>11.434229999999999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2.3923050078538899</v>
      </c>
      <c r="J5">
        <v>2.5809174215053399</v>
      </c>
      <c r="K5">
        <f t="shared" ref="K5:K38" si="1">10^J5*1.38*10^-23*310*4*PI()*H5</f>
        <v>4.4701317992417731E-16</v>
      </c>
      <c r="L5" s="3">
        <v>366.00711883333298</v>
      </c>
      <c r="M5">
        <f t="shared" ref="M5:M38" si="2">L5*1.38*10^-23*310*4*PI()*H5</f>
        <v>4.2943005758893263E-16</v>
      </c>
      <c r="N5">
        <f t="shared" ref="N5:O38" si="3">10^I5</f>
        <v>246.77718610930953</v>
      </c>
      <c r="O5">
        <f t="shared" si="3"/>
        <v>380.99337289796415</v>
      </c>
      <c r="P5">
        <f t="shared" ref="P5:P38" si="4">N5^2+O5^2</f>
        <v>206054.92977619596</v>
      </c>
      <c r="Q5">
        <f t="shared" ref="Q5:Q38" si="5">O5/2/PI()/H5/P5*(M5-K5)/2/PI()</f>
        <v>-3.7732745880334266E-23</v>
      </c>
      <c r="T5">
        <f t="shared" ref="T5:T38" si="6">(M5-K5)/(2*PI()*H5)^2</f>
        <v>-9.350433288611971E-22</v>
      </c>
      <c r="W5" s="11">
        <v>1.36375955363524</v>
      </c>
    </row>
    <row r="6" spans="1:23">
      <c r="A6">
        <v>4800</v>
      </c>
      <c r="B6">
        <v>14.92127</v>
      </c>
      <c r="C6">
        <v>21.809439999999999</v>
      </c>
      <c r="D6" s="4"/>
      <c r="E6" s="1"/>
      <c r="F6" s="2"/>
      <c r="G6">
        <f t="shared" si="0"/>
        <v>1.3116542796855051</v>
      </c>
      <c r="H6">
        <v>20.4953</v>
      </c>
      <c r="I6">
        <v>2.4193592984731902</v>
      </c>
      <c r="J6">
        <v>2.6041259373713301</v>
      </c>
      <c r="K6">
        <f t="shared" si="1"/>
        <v>4.4282370506856886E-16</v>
      </c>
      <c r="L6" s="3">
        <v>435.62387983333298</v>
      </c>
      <c r="M6">
        <f t="shared" si="2"/>
        <v>4.7997277345445167E-16</v>
      </c>
      <c r="N6">
        <f t="shared" si="3"/>
        <v>262.6390497879438</v>
      </c>
      <c r="O6">
        <f t="shared" si="3"/>
        <v>401.90733965131409</v>
      </c>
      <c r="P6">
        <f t="shared" si="4"/>
        <v>230508.78013911075</v>
      </c>
      <c r="Q6">
        <f t="shared" si="5"/>
        <v>8.0052034829433783E-23</v>
      </c>
      <c r="T6">
        <f t="shared" si="6"/>
        <v>2.2401630575917786E-21</v>
      </c>
      <c r="W6" s="11">
        <v>1.2955715712626199</v>
      </c>
    </row>
    <row r="7" spans="1:23">
      <c r="A7">
        <v>1200</v>
      </c>
      <c r="B7">
        <v>36.37153</v>
      </c>
      <c r="C7">
        <v>43.8108</v>
      </c>
      <c r="D7" s="4"/>
      <c r="E7" s="1"/>
      <c r="F7" s="2"/>
      <c r="G7">
        <f t="shared" si="0"/>
        <v>1.2840267085035566</v>
      </c>
      <c r="H7">
        <v>19.232099999999999</v>
      </c>
      <c r="I7">
        <v>2.4466612011337499</v>
      </c>
      <c r="J7">
        <v>2.6274126695818301</v>
      </c>
      <c r="K7">
        <f t="shared" si="1"/>
        <v>4.3841966142831229E-16</v>
      </c>
      <c r="L7" s="3">
        <v>486.891163833333</v>
      </c>
      <c r="M7">
        <f t="shared" si="2"/>
        <v>5.0339540356155887E-16</v>
      </c>
      <c r="N7">
        <f t="shared" si="3"/>
        <v>279.67986487832064</v>
      </c>
      <c r="O7">
        <f t="shared" si="3"/>
        <v>424.04570580101267</v>
      </c>
      <c r="P7">
        <f t="shared" si="4"/>
        <v>258035.58742663468</v>
      </c>
      <c r="Q7">
        <f t="shared" si="5"/>
        <v>1.4063644065215638E-22</v>
      </c>
      <c r="T7">
        <f t="shared" si="6"/>
        <v>4.4497754420328362E-21</v>
      </c>
      <c r="W7" s="11">
        <v>1.2307929882431701</v>
      </c>
    </row>
    <row r="8" spans="1:23">
      <c r="A8">
        <v>340</v>
      </c>
      <c r="B8">
        <v>67.411190000000005</v>
      </c>
      <c r="C8">
        <v>83.666359999999997</v>
      </c>
      <c r="D8" s="4"/>
      <c r="E8" s="1"/>
      <c r="F8" s="2"/>
      <c r="G8">
        <f t="shared" si="0"/>
        <v>1.2560463071607584</v>
      </c>
      <c r="H8">
        <v>18.0321</v>
      </c>
      <c r="I8">
        <v>2.4741980221261901</v>
      </c>
      <c r="J8">
        <v>2.6507060638171902</v>
      </c>
      <c r="K8">
        <f t="shared" si="1"/>
        <v>4.3371357469239892E-16</v>
      </c>
      <c r="L8" s="3">
        <v>471.54006733333301</v>
      </c>
      <c r="M8">
        <f t="shared" si="2"/>
        <v>4.5710455876738377E-16</v>
      </c>
      <c r="N8">
        <f t="shared" si="3"/>
        <v>297.98748317747641</v>
      </c>
      <c r="O8">
        <f t="shared" si="3"/>
        <v>447.41038847943167</v>
      </c>
      <c r="P8">
        <f t="shared" si="4"/>
        <v>288972.59584976279</v>
      </c>
      <c r="Q8">
        <f t="shared" si="5"/>
        <v>5.0873527723564017E-23</v>
      </c>
      <c r="T8">
        <f t="shared" si="6"/>
        <v>1.8222004192626563E-21</v>
      </c>
      <c r="W8" s="11">
        <v>1.16925333459751</v>
      </c>
    </row>
    <row r="9" spans="1:23">
      <c r="A9">
        <v>94</v>
      </c>
      <c r="B9">
        <v>158.32560000000001</v>
      </c>
      <c r="C9">
        <v>168.21719999999999</v>
      </c>
      <c r="D9" s="4"/>
      <c r="F9" s="2"/>
      <c r="G9">
        <f t="shared" si="0"/>
        <v>1.22768107275287</v>
      </c>
      <c r="H9">
        <v>16.891999999999999</v>
      </c>
      <c r="I9">
        <v>2.5019626889205799</v>
      </c>
      <c r="J9">
        <v>2.6739341927651301</v>
      </c>
      <c r="K9">
        <f t="shared" si="1"/>
        <v>4.2861356308486214E-16</v>
      </c>
      <c r="L9" s="3">
        <v>502.23082316666603</v>
      </c>
      <c r="M9">
        <f t="shared" si="2"/>
        <v>4.5607375362285381E-16</v>
      </c>
      <c r="N9">
        <f t="shared" si="3"/>
        <v>317.66011509739315</v>
      </c>
      <c r="O9">
        <f t="shared" si="3"/>
        <v>471.99151650046025</v>
      </c>
      <c r="P9">
        <f t="shared" si="4"/>
        <v>323683.94037209329</v>
      </c>
      <c r="Q9">
        <f t="shared" si="5"/>
        <v>6.0044851805454257E-23</v>
      </c>
      <c r="T9">
        <f t="shared" si="6"/>
        <v>2.4377078963980283E-21</v>
      </c>
      <c r="W9" s="11">
        <v>1.1107906638458001</v>
      </c>
    </row>
    <row r="10" spans="1:23">
      <c r="A10">
        <v>24</v>
      </c>
      <c r="B10">
        <v>224.81970000000001</v>
      </c>
      <c r="C10">
        <v>331.99529999999999</v>
      </c>
      <c r="D10" s="4">
        <f>LOG10(A10)</f>
        <v>1.3802112417116059</v>
      </c>
      <c r="E10" s="4">
        <f t="shared" ref="E10:F15" si="7">LOG10(B10)</f>
        <v>2.3518343639541275</v>
      </c>
      <c r="F10" s="4">
        <f t="shared" si="7"/>
        <v>2.5211319355157435</v>
      </c>
      <c r="G10">
        <f t="shared" si="0"/>
        <v>1.1989043994567323</v>
      </c>
      <c r="H10">
        <v>15.808999999999999</v>
      </c>
      <c r="I10">
        <v>2.5299393488198598</v>
      </c>
      <c r="J10">
        <v>2.6970117640359499</v>
      </c>
      <c r="K10">
        <f t="shared" si="1"/>
        <v>4.2302575353742232E-16</v>
      </c>
      <c r="L10" s="3">
        <v>512.72506199999998</v>
      </c>
      <c r="M10">
        <f t="shared" si="2"/>
        <v>4.3575220156428478E-16</v>
      </c>
      <c r="N10">
        <f t="shared" si="3"/>
        <v>338.79683833104298</v>
      </c>
      <c r="O10">
        <f t="shared" si="3"/>
        <v>497.75056771130005</v>
      </c>
      <c r="P10">
        <f t="shared" si="4"/>
        <v>362538.92532003234</v>
      </c>
      <c r="Q10">
        <f t="shared" si="5"/>
        <v>2.799627127751098E-23</v>
      </c>
      <c r="T10">
        <f t="shared" si="6"/>
        <v>1.2898484098926654E-21</v>
      </c>
      <c r="W10" s="11">
        <v>1.05525112683278</v>
      </c>
    </row>
    <row r="11" spans="1:23">
      <c r="A11">
        <v>6</v>
      </c>
      <c r="B11">
        <v>782.44899999999996</v>
      </c>
      <c r="C11">
        <v>955.28533330000005</v>
      </c>
      <c r="D11" s="4">
        <f t="shared" ref="D11:D15" si="8">LOG10(A11)</f>
        <v>0.77815125038364363</v>
      </c>
      <c r="E11" s="4">
        <f t="shared" si="7"/>
        <v>2.8934560398409812</v>
      </c>
      <c r="F11" s="4">
        <f t="shared" si="7"/>
        <v>2.9801331099808901</v>
      </c>
      <c r="G11">
        <f t="shared" si="0"/>
        <v>1.1696773724418428</v>
      </c>
      <c r="H11">
        <v>14.780099999999999</v>
      </c>
      <c r="I11">
        <v>2.55812006559673</v>
      </c>
      <c r="J11">
        <v>2.7198530113586301</v>
      </c>
      <c r="K11">
        <f t="shared" si="1"/>
        <v>4.168511731330697E-16</v>
      </c>
      <c r="L11" s="3">
        <v>458.939749333333</v>
      </c>
      <c r="M11">
        <f t="shared" si="2"/>
        <v>3.6465627458277657E-16</v>
      </c>
      <c r="N11">
        <f t="shared" si="3"/>
        <v>361.50979227586186</v>
      </c>
      <c r="O11">
        <f t="shared" si="3"/>
        <v>524.62986719722483</v>
      </c>
      <c r="P11">
        <f t="shared" si="4"/>
        <v>405925.82746671455</v>
      </c>
      <c r="Q11">
        <f t="shared" si="5"/>
        <v>-1.1561049890640496E-22</v>
      </c>
      <c r="T11">
        <f t="shared" si="6"/>
        <v>-6.0522042501825361E-21</v>
      </c>
      <c r="U11">
        <f>(T11+T12)*(H11-H12)/2</f>
        <v>-6.1789077812660635E-21</v>
      </c>
      <c r="V11">
        <f>T11*W11*2</f>
        <v>-1.2134531130236414E-20</v>
      </c>
      <c r="W11" s="11">
        <v>1.0024885668614401</v>
      </c>
    </row>
    <row r="12" spans="1:23">
      <c r="A12">
        <v>1.6</v>
      </c>
      <c r="B12">
        <v>1030.5319999999999</v>
      </c>
      <c r="C12">
        <v>572.84429999999998</v>
      </c>
      <c r="D12" s="4">
        <f t="shared" si="8"/>
        <v>0.20411998265592479</v>
      </c>
      <c r="E12" s="4">
        <f t="shared" si="7"/>
        <v>3.0130614820032937</v>
      </c>
      <c r="F12" s="4">
        <f t="shared" si="7"/>
        <v>2.7580365960693713</v>
      </c>
      <c r="G12">
        <f t="shared" si="0"/>
        <v>1.1399640487494762</v>
      </c>
      <c r="H12">
        <v>13.8027</v>
      </c>
      <c r="I12">
        <v>2.5864892058223701</v>
      </c>
      <c r="J12">
        <v>2.7423574938120199</v>
      </c>
      <c r="K12">
        <f t="shared" si="1"/>
        <v>4.0998898306293165E-16</v>
      </c>
      <c r="L12" s="3">
        <v>485.72108633333301</v>
      </c>
      <c r="M12">
        <f t="shared" si="2"/>
        <v>3.6041399850997772E-16</v>
      </c>
      <c r="N12">
        <f t="shared" si="3"/>
        <v>385.91281980052588</v>
      </c>
      <c r="O12">
        <f t="shared" si="3"/>
        <v>552.53207439586333</v>
      </c>
      <c r="P12">
        <f t="shared" si="4"/>
        <v>454220.39772258897</v>
      </c>
      <c r="Q12">
        <f t="shared" si="5"/>
        <v>-1.1066993698804116E-22</v>
      </c>
      <c r="T12">
        <f t="shared" si="6"/>
        <v>-6.5913557687781089E-21</v>
      </c>
      <c r="U12">
        <f t="shared" ref="U12:U37" si="9">(T12+T13)*(H12-H13)/2</f>
        <v>-7.2079688220294945E-21</v>
      </c>
      <c r="V12">
        <f t="shared" ref="V12:V38" si="10">T12*W12*2</f>
        <v>-1.2554741671344042E-20</v>
      </c>
      <c r="W12" s="11">
        <v>0.95236413507015205</v>
      </c>
    </row>
    <row r="13" spans="1:23">
      <c r="A13">
        <v>0.5</v>
      </c>
      <c r="B13">
        <v>385.90050000000002</v>
      </c>
      <c r="C13">
        <v>516.20619999999997</v>
      </c>
      <c r="D13" s="4">
        <f>LOG10(A13)</f>
        <v>-0.3010299956639812</v>
      </c>
      <c r="E13" s="4">
        <f t="shared" si="7"/>
        <v>2.5864753412744292</v>
      </c>
      <c r="F13" s="4">
        <f t="shared" si="7"/>
        <v>2.7128232164217545</v>
      </c>
      <c r="G13">
        <f t="shared" si="0"/>
        <v>1.10972025158662</v>
      </c>
      <c r="H13">
        <v>12.8742</v>
      </c>
      <c r="I13">
        <v>2.6150334127871599</v>
      </c>
      <c r="J13">
        <v>2.7644167314723398</v>
      </c>
      <c r="K13">
        <f t="shared" si="1"/>
        <v>4.0233482664713934E-16</v>
      </c>
      <c r="L13" s="3">
        <v>496.85068799999999</v>
      </c>
      <c r="M13">
        <f t="shared" si="2"/>
        <v>3.438719816503503E-16</v>
      </c>
      <c r="N13">
        <f t="shared" si="3"/>
        <v>412.12922536337584</v>
      </c>
      <c r="O13">
        <f t="shared" si="3"/>
        <v>581.32196309396033</v>
      </c>
      <c r="P13">
        <f t="shared" si="4"/>
        <v>507785.72317403206</v>
      </c>
      <c r="Q13">
        <f t="shared" si="5"/>
        <v>-1.316849680679515E-22</v>
      </c>
      <c r="T13">
        <f t="shared" si="6"/>
        <v>-8.9346944671497266E-21</v>
      </c>
      <c r="U13">
        <f t="shared" si="9"/>
        <v>-5.9171570911889655E-22</v>
      </c>
      <c r="V13">
        <f t="shared" si="10"/>
        <v>-1.6167256821277307E-20</v>
      </c>
      <c r="W13" s="11">
        <v>0.90474592504083995</v>
      </c>
    </row>
    <row r="14" spans="1:23">
      <c r="A14">
        <v>0.2</v>
      </c>
      <c r="B14">
        <v>2077.1770000000001</v>
      </c>
      <c r="C14">
        <v>751.00220000000002</v>
      </c>
      <c r="D14" s="4">
        <f t="shared" si="8"/>
        <v>-0.69897000433601875</v>
      </c>
      <c r="E14" s="4">
        <f t="shared" si="7"/>
        <v>3.3174735051283024</v>
      </c>
      <c r="F14" s="4">
        <f t="shared" si="7"/>
        <v>2.8756412092364729</v>
      </c>
      <c r="G14">
        <f t="shared" si="0"/>
        <v>1.0788916198402232</v>
      </c>
      <c r="H14">
        <v>11.992000000000001</v>
      </c>
      <c r="I14">
        <v>2.6437421372537702</v>
      </c>
      <c r="J14">
        <v>2.7859122838215198</v>
      </c>
      <c r="K14">
        <f t="shared" si="1"/>
        <v>3.9378080994738615E-16</v>
      </c>
      <c r="L14" s="3">
        <v>677.68810366666605</v>
      </c>
      <c r="M14">
        <f t="shared" si="2"/>
        <v>4.3689002197183419E-16</v>
      </c>
      <c r="N14">
        <f t="shared" si="3"/>
        <v>440.29336129428663</v>
      </c>
      <c r="O14">
        <f t="shared" si="3"/>
        <v>610.81864298281505</v>
      </c>
      <c r="P14">
        <f t="shared" si="4"/>
        <v>566957.65861518891</v>
      </c>
      <c r="Q14">
        <f t="shared" si="5"/>
        <v>9.8102570201684015E-23</v>
      </c>
      <c r="T14">
        <f t="shared" si="6"/>
        <v>7.5932396743161354E-21</v>
      </c>
      <c r="U14">
        <f t="shared" si="9"/>
        <v>8.7459672720529434E-21</v>
      </c>
      <c r="V14">
        <f t="shared" si="10"/>
        <v>1.30529099938118E-20</v>
      </c>
      <c r="W14" s="11">
        <v>0.85950862567678499</v>
      </c>
    </row>
    <row r="15" spans="1:23">
      <c r="A15">
        <v>0.1</v>
      </c>
      <c r="B15">
        <v>1668.9970000000001</v>
      </c>
      <c r="C15">
        <v>1413.73</v>
      </c>
      <c r="D15" s="4">
        <f t="shared" si="8"/>
        <v>-1</v>
      </c>
      <c r="E15" s="4">
        <f t="shared" si="7"/>
        <v>3.2224555560413699</v>
      </c>
      <c r="F15" s="4">
        <f t="shared" si="7"/>
        <v>3.1503664740247039</v>
      </c>
      <c r="G15">
        <f t="shared" si="0"/>
        <v>1.0474306401555422</v>
      </c>
      <c r="H15">
        <v>11.154</v>
      </c>
      <c r="I15">
        <v>2.6725904578818298</v>
      </c>
      <c r="J15">
        <v>2.8067005018256799</v>
      </c>
      <c r="K15">
        <f t="shared" si="1"/>
        <v>3.842216088927866E-16</v>
      </c>
      <c r="L15" s="3">
        <v>749.546281999999</v>
      </c>
      <c r="M15">
        <f t="shared" si="2"/>
        <v>4.4944829646719594E-16</v>
      </c>
      <c r="N15">
        <f t="shared" si="3"/>
        <v>470.53340149659795</v>
      </c>
      <c r="O15">
        <f t="shared" si="3"/>
        <v>640.76753805354724</v>
      </c>
      <c r="P15">
        <f t="shared" si="4"/>
        <v>631984.71974716277</v>
      </c>
      <c r="Q15">
        <f t="shared" si="5"/>
        <v>1.5018579962779544E-22</v>
      </c>
      <c r="T15">
        <f t="shared" si="6"/>
        <v>1.3280190569246953E-20</v>
      </c>
      <c r="U15">
        <f t="shared" si="9"/>
        <v>7.5505786683492089E-21</v>
      </c>
      <c r="V15">
        <f t="shared" si="10"/>
        <v>2.1687432776785098E-20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2.7015607133101698</v>
      </c>
      <c r="J16">
        <v>2.8266258581214698</v>
      </c>
      <c r="K16">
        <f t="shared" si="1"/>
        <v>3.7354954882255638E-16</v>
      </c>
      <c r="L16" s="3">
        <v>714.12158716666602</v>
      </c>
      <c r="M16">
        <f t="shared" si="2"/>
        <v>3.976440785652257E-16</v>
      </c>
      <c r="N16">
        <f t="shared" si="3"/>
        <v>502.99157793237828</v>
      </c>
      <c r="O16">
        <f t="shared" si="3"/>
        <v>670.8506704112765</v>
      </c>
      <c r="P16">
        <f t="shared" si="4"/>
        <v>703041.14946216287</v>
      </c>
      <c r="Q16">
        <f t="shared" si="5"/>
        <v>5.6225343425351035E-23</v>
      </c>
      <c r="T16">
        <f t="shared" si="6"/>
        <v>5.6887295873896922E-21</v>
      </c>
      <c r="U16">
        <f t="shared" si="9"/>
        <v>-6.0684596915248506E-21</v>
      </c>
      <c r="V16">
        <f t="shared" si="10"/>
        <v>8.825569365945744E-21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2.7306295186499301</v>
      </c>
      <c r="J17">
        <v>2.84550719327971</v>
      </c>
      <c r="K17">
        <f t="shared" si="1"/>
        <v>3.6166005360108804E-16</v>
      </c>
      <c r="L17" s="3">
        <v>547.39842399999998</v>
      </c>
      <c r="M17">
        <f t="shared" si="2"/>
        <v>2.8255102802445883E-16</v>
      </c>
      <c r="N17">
        <f t="shared" si="3"/>
        <v>537.81079929272926</v>
      </c>
      <c r="O17">
        <f t="shared" si="3"/>
        <v>700.65978789450287</v>
      </c>
      <c r="P17">
        <f t="shared" si="4"/>
        <v>780164.59420825401</v>
      </c>
      <c r="Q17">
        <f t="shared" si="5"/>
        <v>-1.87432349783017E-22</v>
      </c>
      <c r="T17">
        <f t="shared" si="6"/>
        <v>-2.1736063233266692E-20</v>
      </c>
      <c r="U17">
        <f t="shared" si="9"/>
        <v>-9.3226270776202167E-21</v>
      </c>
      <c r="V17">
        <f t="shared" si="10"/>
        <v>-3.2035531599450157E-20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2.7597661318758</v>
      </c>
      <c r="J18">
        <v>2.8631320681656498</v>
      </c>
      <c r="K18">
        <f t="shared" si="1"/>
        <v>3.4845505940625482E-16</v>
      </c>
      <c r="L18" s="3">
        <v>702.18624699999998</v>
      </c>
      <c r="M18">
        <f t="shared" si="2"/>
        <v>3.3532584343132122E-16</v>
      </c>
      <c r="N18">
        <f t="shared" si="3"/>
        <v>575.13014562695446</v>
      </c>
      <c r="O18">
        <f t="shared" si="3"/>
        <v>729.67937069471236</v>
      </c>
      <c r="P18">
        <f t="shared" si="4"/>
        <v>863206.66842631332</v>
      </c>
      <c r="Q18">
        <f t="shared" si="5"/>
        <v>-3.1646980178281671E-23</v>
      </c>
      <c r="T18">
        <f t="shared" si="6"/>
        <v>-4.2145472905265097E-21</v>
      </c>
      <c r="U18">
        <f t="shared" si="9"/>
        <v>2.8528062555289133E-20</v>
      </c>
      <c r="V18">
        <f t="shared" si="10"/>
        <v>-5.9009995470189114E-21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2.7889361432648401</v>
      </c>
      <c r="J19">
        <v>2.8792528033944298</v>
      </c>
      <c r="K19">
        <f t="shared" si="1"/>
        <v>3.3384456491915017E-16</v>
      </c>
      <c r="L19" s="3">
        <v>1286.03726333333</v>
      </c>
      <c r="M19">
        <f t="shared" si="2"/>
        <v>5.6695039131971194E-16</v>
      </c>
      <c r="N19">
        <f t="shared" si="3"/>
        <v>615.0864264794817</v>
      </c>
      <c r="O19">
        <f t="shared" si="3"/>
        <v>757.27357670209392</v>
      </c>
      <c r="P19">
        <f t="shared" si="4"/>
        <v>951794.58201048092</v>
      </c>
      <c r="Q19">
        <f t="shared" si="5"/>
        <v>5.7287794724129268E-22</v>
      </c>
      <c r="T19">
        <f t="shared" si="6"/>
        <v>8.7803467432603666E-20</v>
      </c>
      <c r="U19">
        <f t="shared" si="9"/>
        <v>2.724231228516045E-20</v>
      </c>
      <c r="V19">
        <f t="shared" si="10"/>
        <v>1.1679114617918695E-19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2.8180944490319901</v>
      </c>
      <c r="J20">
        <v>2.8935738927929102</v>
      </c>
      <c r="K20">
        <f t="shared" si="1"/>
        <v>3.1775364698624287E-16</v>
      </c>
      <c r="L20" s="3">
        <v>761.70153533333303</v>
      </c>
      <c r="M20">
        <f t="shared" si="2"/>
        <v>3.0924414233049397E-16</v>
      </c>
      <c r="N20">
        <f t="shared" si="3"/>
        <v>657.80087831841502</v>
      </c>
      <c r="O20">
        <f t="shared" si="3"/>
        <v>782.66135921993396</v>
      </c>
      <c r="P20">
        <f t="shared" si="4"/>
        <v>1045260.7987324728</v>
      </c>
      <c r="Q20">
        <f t="shared" si="5"/>
        <v>-2.1371143798637643E-23</v>
      </c>
      <c r="T20">
        <f t="shared" si="6"/>
        <v>-3.7793101160887869E-21</v>
      </c>
      <c r="U20">
        <f t="shared" si="9"/>
        <v>-5.7492009218523004E-21</v>
      </c>
      <c r="V20">
        <f t="shared" si="10"/>
        <v>-4.7756708585228549E-21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2.8471864758685599</v>
      </c>
      <c r="J21">
        <v>2.9057416723664602</v>
      </c>
      <c r="K21">
        <f t="shared" si="1"/>
        <v>3.0012663004532772E-16</v>
      </c>
      <c r="L21" s="3">
        <v>729.07518083333298</v>
      </c>
      <c r="M21">
        <f t="shared" si="2"/>
        <v>2.7185365332969151E-16</v>
      </c>
      <c r="N21">
        <f t="shared" si="3"/>
        <v>703.37426747453571</v>
      </c>
      <c r="O21">
        <f t="shared" si="3"/>
        <v>804.89952734910503</v>
      </c>
      <c r="P21">
        <f t="shared" si="4"/>
        <v>1142598.6092721524</v>
      </c>
      <c r="Q21">
        <f t="shared" si="5"/>
        <v>-7.273569029880077E-23</v>
      </c>
      <c r="R21">
        <f t="shared" ref="R21:R26" si="11">(Q21+Q22)*(H21-H22)/2</f>
        <v>-8.1311088933940146E-23</v>
      </c>
      <c r="T21">
        <f t="shared" si="6"/>
        <v>-1.4886320616200108E-20</v>
      </c>
      <c r="U21">
        <f t="shared" si="9"/>
        <v>-1.8627070632551533E-20</v>
      </c>
      <c r="V21">
        <f t="shared" si="10"/>
        <v>-1.7870340580811148E-20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2.87614207848029</v>
      </c>
      <c r="J22">
        <v>2.9153261287022998</v>
      </c>
      <c r="K22">
        <f t="shared" si="1"/>
        <v>2.8093591331773724E-16</v>
      </c>
      <c r="L22" s="3">
        <v>595.39750900000001</v>
      </c>
      <c r="M22">
        <f t="shared" si="2"/>
        <v>2.0327695437833437E-16</v>
      </c>
      <c r="N22">
        <f t="shared" si="3"/>
        <v>751.86882601332275</v>
      </c>
      <c r="O22">
        <f t="shared" si="3"/>
        <v>822.86033598626386</v>
      </c>
      <c r="P22">
        <f t="shared" si="4"/>
        <v>1242405.8640700793</v>
      </c>
      <c r="Q22">
        <f t="shared" si="5"/>
        <v>-2.0514643585526161E-22</v>
      </c>
      <c r="R22">
        <f t="shared" si="11"/>
        <v>-1.2192213068980129E-22</v>
      </c>
      <c r="T22">
        <f t="shared" si="6"/>
        <v>-4.8772032251273812E-20</v>
      </c>
      <c r="U22">
        <f t="shared" si="9"/>
        <v>-3.1562922900805189E-20</v>
      </c>
      <c r="V22">
        <f t="shared" si="10"/>
        <v>-5.562114401137928E-20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2.9048685841351598</v>
      </c>
      <c r="J23">
        <v>2.9218033420595799</v>
      </c>
      <c r="K23">
        <f t="shared" si="1"/>
        <v>2.6019424341543144E-16</v>
      </c>
      <c r="L23" s="3">
        <v>559.58680783333295</v>
      </c>
      <c r="M23">
        <f t="shared" si="2"/>
        <v>1.7432585718995934E-16</v>
      </c>
      <c r="N23">
        <f t="shared" si="3"/>
        <v>803.28301500882253</v>
      </c>
      <c r="O23">
        <f t="shared" si="3"/>
        <v>835.22472475664756</v>
      </c>
      <c r="P23">
        <f t="shared" si="4"/>
        <v>1342863.9430464818</v>
      </c>
      <c r="Q23">
        <f t="shared" si="5"/>
        <v>-2.3345393355908959E-22</v>
      </c>
      <c r="R23">
        <f t="shared" si="11"/>
        <v>-6.657240559697909E-23</v>
      </c>
      <c r="T23">
        <f t="shared" si="6"/>
        <v>-6.4771830259716908E-20</v>
      </c>
      <c r="U23">
        <f t="shared" si="9"/>
        <v>-1.8707520922613736E-20</v>
      </c>
      <c r="V23">
        <f t="shared" si="10"/>
        <v>-7.017442094259129E-20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2.9331300241556102</v>
      </c>
      <c r="J24">
        <v>2.9247703934233402</v>
      </c>
      <c r="K24">
        <f t="shared" si="1"/>
        <v>2.3810012236918624E-16</v>
      </c>
      <c r="L24" s="3">
        <v>817.48465383333303</v>
      </c>
      <c r="M24">
        <f t="shared" si="2"/>
        <v>2.3145620807095919E-16</v>
      </c>
      <c r="N24">
        <f t="shared" si="3"/>
        <v>857.2944736470555</v>
      </c>
      <c r="O24">
        <f t="shared" si="3"/>
        <v>840.95042312701901</v>
      </c>
      <c r="P24">
        <f t="shared" si="4"/>
        <v>1442151.4287032941</v>
      </c>
      <c r="Q24">
        <f t="shared" si="5"/>
        <v>-1.8633105072332349E-23</v>
      </c>
      <c r="R24">
        <f t="shared" si="11"/>
        <v>1.4877900443552624E-22</v>
      </c>
      <c r="T24">
        <f t="shared" si="6"/>
        <v>-6.067183401088241E-21</v>
      </c>
      <c r="U24">
        <f t="shared" si="9"/>
        <v>5.7589985370458372E-20</v>
      </c>
      <c r="V24">
        <f t="shared" si="10"/>
        <v>-6.244582324466986E-21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2.9607123911117901</v>
      </c>
      <c r="J25">
        <v>2.9240737330536302</v>
      </c>
      <c r="K25">
        <f t="shared" si="1"/>
        <v>2.1484800732156163E-16</v>
      </c>
      <c r="L25" s="3">
        <v>1655.398876</v>
      </c>
      <c r="M25">
        <f t="shared" si="2"/>
        <v>4.2360419561973204E-16</v>
      </c>
      <c r="N25">
        <f t="shared" si="3"/>
        <v>913.50807592261413</v>
      </c>
      <c r="O25">
        <f t="shared" si="3"/>
        <v>839.60251930608081</v>
      </c>
      <c r="P25">
        <f t="shared" si="4"/>
        <v>1539429.3952009543</v>
      </c>
      <c r="Q25">
        <f t="shared" si="5"/>
        <v>6.0588001423170139E-22</v>
      </c>
      <c r="R25">
        <f t="shared" si="11"/>
        <v>1.6638030377167666E-22</v>
      </c>
      <c r="T25">
        <f t="shared" si="6"/>
        <v>2.333811181571898E-19</v>
      </c>
      <c r="U25">
        <f t="shared" si="9"/>
        <v>6.5806071907269411E-20</v>
      </c>
      <c r="V25">
        <f t="shared" si="10"/>
        <v>2.2819472043355729E-19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2.9860627380631901</v>
      </c>
      <c r="J26">
        <v>2.9196993016289001</v>
      </c>
      <c r="K26">
        <f t="shared" si="1"/>
        <v>1.9169343428996571E-16</v>
      </c>
      <c r="L26" s="3">
        <v>978.13782799999899</v>
      </c>
      <c r="M26">
        <f t="shared" si="2"/>
        <v>2.2558384321804309E-16</v>
      </c>
      <c r="N26">
        <f t="shared" si="3"/>
        <v>968.4177435218196</v>
      </c>
      <c r="O26">
        <f t="shared" si="3"/>
        <v>831.1880708451838</v>
      </c>
      <c r="P26">
        <f t="shared" si="4"/>
        <v>1628706.5350832311</v>
      </c>
      <c r="Q26">
        <f t="shared" si="5"/>
        <v>1.0212127841373163E-22</v>
      </c>
      <c r="R26">
        <f t="shared" si="11"/>
        <v>7.4780075985462026E-23</v>
      </c>
      <c r="T26">
        <f t="shared" si="6"/>
        <v>4.6644719746084465E-20</v>
      </c>
      <c r="U26">
        <f t="shared" si="9"/>
        <v>3.8750240758327201E-20</v>
      </c>
      <c r="V26">
        <f t="shared" si="10"/>
        <v>4.3327733135757652E-20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3.0091548345543799</v>
      </c>
      <c r="J27">
        <v>2.9114848664556501</v>
      </c>
      <c r="K27">
        <f t="shared" si="1"/>
        <v>1.6837078436287291E-16</v>
      </c>
      <c r="L27" s="3">
        <v>1169.7387713333301</v>
      </c>
      <c r="M27">
        <f t="shared" si="2"/>
        <v>2.4147420981776893E-16</v>
      </c>
      <c r="N27">
        <f t="shared" si="3"/>
        <v>1021.3035336753398</v>
      </c>
      <c r="O27">
        <f t="shared" si="3"/>
        <v>815.61436551624399</v>
      </c>
      <c r="P27">
        <f t="shared" si="4"/>
        <v>1708287.7011342014</v>
      </c>
      <c r="Q27">
        <f t="shared" si="5"/>
        <v>2.3023461485498835E-22</v>
      </c>
      <c r="R27">
        <f>(Q27+Q28)*(H27-H28)/2</f>
        <v>7.8461166814777565E-23</v>
      </c>
      <c r="T27">
        <f t="shared" si="6"/>
        <v>1.2557857251314749E-19</v>
      </c>
      <c r="U27">
        <f t="shared" si="9"/>
        <v>4.5957256294975819E-20</v>
      </c>
      <c r="V27">
        <f t="shared" si="10"/>
        <v>1.1081603969261117E-19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3.0286942243593802</v>
      </c>
      <c r="J28">
        <v>2.8992558017450101</v>
      </c>
      <c r="K28">
        <f t="shared" si="1"/>
        <v>1.4536532546718185E-16</v>
      </c>
      <c r="L28" s="3">
        <v>1013.77604833333</v>
      </c>
      <c r="M28">
        <f t="shared" si="2"/>
        <v>1.858433603161993E-16</v>
      </c>
      <c r="N28">
        <f t="shared" si="3"/>
        <v>1068.3024499301052</v>
      </c>
      <c r="O28">
        <f t="shared" si="3"/>
        <v>792.96825544949218</v>
      </c>
      <c r="P28">
        <f t="shared" si="4"/>
        <v>1770068.7786772761</v>
      </c>
      <c r="Q28">
        <f t="shared" si="5"/>
        <v>1.3470104474862847E-22</v>
      </c>
      <c r="R28">
        <f t="shared" ref="R28:R37" si="12">(Q28+Q29)*(H28-H29)/2</f>
        <v>6.539327896846794E-23</v>
      </c>
      <c r="T28">
        <f t="shared" si="6"/>
        <v>8.8176107928600662E-20</v>
      </c>
      <c r="U28">
        <f t="shared" si="9"/>
        <v>4.7781144527500149E-20</v>
      </c>
      <c r="V28">
        <f t="shared" si="10"/>
        <v>7.3919941140962738E-20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3.0428496577836599</v>
      </c>
      <c r="J29">
        <v>2.8828914026821502</v>
      </c>
      <c r="K29">
        <f t="shared" si="1"/>
        <v>1.231581911372133E-16</v>
      </c>
      <c r="L29" s="3">
        <v>1082.8769861666599</v>
      </c>
      <c r="M29">
        <f t="shared" si="2"/>
        <v>1.7464293562580052E-16</v>
      </c>
      <c r="N29">
        <f t="shared" si="3"/>
        <v>1103.6964808094333</v>
      </c>
      <c r="O29">
        <f t="shared" si="3"/>
        <v>763.64480683122758</v>
      </c>
      <c r="P29">
        <f t="shared" si="4"/>
        <v>1801299.3127514306</v>
      </c>
      <c r="Q29">
        <f t="shared" si="5"/>
        <v>1.8429055997560527E-22</v>
      </c>
      <c r="R29">
        <f t="shared" si="12"/>
        <v>1.3513348738545439E-22</v>
      </c>
      <c r="T29">
        <f t="shared" si="6"/>
        <v>1.449026458640829E-19</v>
      </c>
      <c r="U29">
        <f t="shared" si="9"/>
        <v>1.213169386276664E-19</v>
      </c>
      <c r="V29">
        <f t="shared" si="10"/>
        <v>1.1540127482341811E-19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3.0489720682532</v>
      </c>
      <c r="J30">
        <v>2.8623808911968802</v>
      </c>
      <c r="K30">
        <f t="shared" si="1"/>
        <v>1.0220497652054793E-16</v>
      </c>
      <c r="L30" s="3">
        <v>1643.1260884999999</v>
      </c>
      <c r="M30">
        <f t="shared" si="2"/>
        <v>2.3054836293260049E-16</v>
      </c>
      <c r="N30">
        <f t="shared" si="3"/>
        <v>1119.3658888843422</v>
      </c>
      <c r="O30">
        <f t="shared" si="3"/>
        <v>728.41837243727184</v>
      </c>
      <c r="P30">
        <f t="shared" si="4"/>
        <v>1783573.3185019977</v>
      </c>
      <c r="Q30">
        <f t="shared" si="5"/>
        <v>5.0870168302672473E-22</v>
      </c>
      <c r="R30">
        <f t="shared" si="12"/>
        <v>2.6335560373357855E-22</v>
      </c>
      <c r="T30">
        <f t="shared" si="6"/>
        <v>4.7723550094446262E-19</v>
      </c>
      <c r="U30">
        <f t="shared" si="9"/>
        <v>2.741494936127051E-19</v>
      </c>
      <c r="V30">
        <f t="shared" si="10"/>
        <v>3.6106936100825798E-19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3.0431187081726598</v>
      </c>
      <c r="J31">
        <v>2.8379297020403298</v>
      </c>
      <c r="K31">
        <f t="shared" si="1"/>
        <v>8.291409496543939E-17</v>
      </c>
      <c r="L31" s="3">
        <v>2341.1626409999999</v>
      </c>
      <c r="M31">
        <f t="shared" si="2"/>
        <v>2.8192283101392365E-16</v>
      </c>
      <c r="N31">
        <f t="shared" si="3"/>
        <v>1104.3804452179672</v>
      </c>
      <c r="O31">
        <f t="shared" si="3"/>
        <v>688.54083526078762</v>
      </c>
      <c r="P31">
        <f t="shared" si="4"/>
        <v>1693744.6496014586</v>
      </c>
      <c r="Q31">
        <f t="shared" si="5"/>
        <v>9.1484212093856603E-22</v>
      </c>
      <c r="R31">
        <f t="shared" si="12"/>
        <v>3.8236338052323163E-22</v>
      </c>
      <c r="T31">
        <f t="shared" si="6"/>
        <v>1.0046536537188095E-18</v>
      </c>
      <c r="U31">
        <f t="shared" si="9"/>
        <v>4.5067963581376323E-19</v>
      </c>
      <c r="V31">
        <f t="shared" si="10"/>
        <v>7.2210086679215665E-19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3.0192031607608101</v>
      </c>
      <c r="J32">
        <v>2.8101698623761999</v>
      </c>
      <c r="K32">
        <f t="shared" si="1"/>
        <v>6.5626963575030834E-17</v>
      </c>
      <c r="L32" s="3">
        <v>2825.88766383333</v>
      </c>
      <c r="M32">
        <f t="shared" si="2"/>
        <v>2.8712257616426862E-16</v>
      </c>
      <c r="N32">
        <f t="shared" si="3"/>
        <v>1045.2090483793495</v>
      </c>
      <c r="O32">
        <f t="shared" si="3"/>
        <v>645.90680837098887</v>
      </c>
      <c r="P32">
        <f t="shared" si="4"/>
        <v>1509657.5599140625</v>
      </c>
      <c r="Q32">
        <f t="shared" si="5"/>
        <v>1.2700914820513269E-21</v>
      </c>
      <c r="R32">
        <f t="shared" si="12"/>
        <v>3.5946523440090758E-22</v>
      </c>
      <c r="T32">
        <f t="shared" si="6"/>
        <v>1.5706585509312637E-18</v>
      </c>
      <c r="U32">
        <f t="shared" si="9"/>
        <v>4.5417520257961511E-19</v>
      </c>
      <c r="V32">
        <f t="shared" si="10"/>
        <v>1.072474278194665E-18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2.9673798417977801</v>
      </c>
      <c r="J33">
        <v>2.7806007053940101</v>
      </c>
      <c r="K33">
        <f t="shared" si="1"/>
        <v>5.0602963092427787E-17</v>
      </c>
      <c r="L33" s="3">
        <v>1957.401505</v>
      </c>
      <c r="M33">
        <f t="shared" si="2"/>
        <v>1.641553950146034E-16</v>
      </c>
      <c r="N33">
        <f t="shared" si="3"/>
        <v>927.64080007833354</v>
      </c>
      <c r="O33">
        <f t="shared" si="3"/>
        <v>603.39360826834843</v>
      </c>
      <c r="P33">
        <f t="shared" si="4"/>
        <v>1224601.3004690679</v>
      </c>
      <c r="Q33">
        <f t="shared" si="5"/>
        <v>9.0848569613599276E-22</v>
      </c>
      <c r="R33">
        <f t="shared" si="12"/>
        <v>4.0572906957847509E-22</v>
      </c>
      <c r="T33">
        <f t="shared" si="6"/>
        <v>1.1819184343997385E-18</v>
      </c>
      <c r="U33">
        <f t="shared" si="9"/>
        <v>5.1592843134389827E-19</v>
      </c>
      <c r="V33">
        <f t="shared" si="10"/>
        <v>7.6668366829501178E-19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2.8739228388742801</v>
      </c>
      <c r="J34">
        <v>2.7509361614096499</v>
      </c>
      <c r="K34">
        <f t="shared" si="1"/>
        <v>3.75671709246683E-17</v>
      </c>
      <c r="L34" s="3">
        <v>2423.5909816666599</v>
      </c>
      <c r="M34">
        <f t="shared" si="2"/>
        <v>1.615591863187497E-16</v>
      </c>
      <c r="N34">
        <f t="shared" si="3"/>
        <v>748.03658500062659</v>
      </c>
      <c r="O34">
        <f t="shared" si="3"/>
        <v>563.55481068172196</v>
      </c>
      <c r="P34">
        <f t="shared" si="4"/>
        <v>877152.75714191119</v>
      </c>
      <c r="Q34">
        <f t="shared" si="5"/>
        <v>1.6273209887294763E-21</v>
      </c>
      <c r="R34">
        <f t="shared" si="12"/>
        <v>8.595130426017384E-22</v>
      </c>
      <c r="T34">
        <f t="shared" si="6"/>
        <v>2.0426342614996249E-18</v>
      </c>
      <c r="U34">
        <f t="shared" si="9"/>
        <v>1.042673416324453E-18</v>
      </c>
      <c r="V34">
        <f t="shared" si="10"/>
        <v>1.2587599647101875E-18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2.7493381040750902</v>
      </c>
      <c r="J35">
        <v>2.7258705523376001</v>
      </c>
      <c r="K35">
        <f t="shared" si="1"/>
        <v>2.6881224640869039E-17</v>
      </c>
      <c r="L35" s="3">
        <v>3920.29507666666</v>
      </c>
      <c r="M35">
        <f t="shared" si="2"/>
        <v>1.9810582934390741E-16</v>
      </c>
      <c r="N35">
        <f t="shared" si="3"/>
        <v>561.48492946662441</v>
      </c>
      <c r="O35">
        <f t="shared" si="3"/>
        <v>531.94968044795883</v>
      </c>
      <c r="P35">
        <f t="shared" si="4"/>
        <v>598235.78854682576</v>
      </c>
      <c r="Q35">
        <f t="shared" si="5"/>
        <v>4.1027659619487595E-21</v>
      </c>
      <c r="R35">
        <f t="shared" si="12"/>
        <v>1.4468428590430693E-21</v>
      </c>
      <c r="T35">
        <f t="shared" si="6"/>
        <v>4.9085218473300378E-18</v>
      </c>
      <c r="U35">
        <f t="shared" si="9"/>
        <v>1.8758440101296795E-18</v>
      </c>
      <c r="V35">
        <f t="shared" si="10"/>
        <v>2.8736021603771496E-18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2.6438088264247401</v>
      </c>
      <c r="J36">
        <v>2.7149849884105399</v>
      </c>
      <c r="K36">
        <f t="shared" si="1"/>
        <v>1.8239518990054203E-17</v>
      </c>
      <c r="L36" s="3">
        <v>4461.4599983333301</v>
      </c>
      <c r="M36">
        <f t="shared" si="2"/>
        <v>1.5685753867725911E-16</v>
      </c>
      <c r="N36">
        <f t="shared" si="3"/>
        <v>440.3609768294275</v>
      </c>
      <c r="O36">
        <f t="shared" si="3"/>
        <v>518.78210667579174</v>
      </c>
      <c r="P36">
        <f t="shared" si="4"/>
        <v>463052.66412114014</v>
      </c>
      <c r="Q36">
        <f t="shared" si="5"/>
        <v>6.0150162691216936E-21</v>
      </c>
      <c r="R36">
        <f t="shared" si="12"/>
        <v>2.4233849565677713E-21</v>
      </c>
      <c r="T36">
        <f t="shared" si="6"/>
        <v>8.2092684332971411E-18</v>
      </c>
      <c r="U36">
        <f t="shared" si="9"/>
        <v>6.4909393665038484E-18</v>
      </c>
      <c r="V36">
        <f t="shared" si="10"/>
        <v>4.5656642764735353E-18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2.8038061341131302</v>
      </c>
      <c r="J37">
        <v>2.7554561985724302</v>
      </c>
      <c r="K37">
        <f t="shared" si="1"/>
        <v>1.1726488402268775E-17</v>
      </c>
      <c r="L37" s="3">
        <v>11738.2176533333</v>
      </c>
      <c r="M37">
        <f t="shared" si="2"/>
        <v>2.4172075265614301E-16</v>
      </c>
      <c r="N37">
        <f t="shared" si="3"/>
        <v>636.51132347181021</v>
      </c>
      <c r="O37">
        <f t="shared" si="3"/>
        <v>569.45078841008387</v>
      </c>
      <c r="P37">
        <f t="shared" si="4"/>
        <v>729420.86532870156</v>
      </c>
      <c r="Q37">
        <f t="shared" si="5"/>
        <v>1.1873374043065435E-20</v>
      </c>
      <c r="R37">
        <f t="shared" si="12"/>
        <v>2.8503758649810364E-21</v>
      </c>
      <c r="T37">
        <f t="shared" si="6"/>
        <v>3.9704067236332096E-17</v>
      </c>
      <c r="U37">
        <f t="shared" si="9"/>
        <v>5.2228792081915777E-17</v>
      </c>
      <c r="V37">
        <f t="shared" si="10"/>
        <v>2.0977711974799163E-17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3.28672286516729</v>
      </c>
      <c r="J38">
        <v>3.0470829702911399</v>
      </c>
      <c r="K38">
        <f t="shared" si="1"/>
        <v>7.5182802030427637E-18</v>
      </c>
      <c r="L38" s="3">
        <v>34826.840133333302</v>
      </c>
      <c r="M38">
        <f t="shared" si="2"/>
        <v>2.3493602136849603E-16</v>
      </c>
      <c r="N38">
        <f t="shared" si="3"/>
        <v>1935.1866758862966</v>
      </c>
      <c r="O38">
        <f t="shared" si="3"/>
        <v>1114.5074356149216</v>
      </c>
      <c r="P38">
        <f t="shared" si="4"/>
        <v>4987074.2945688032</v>
      </c>
      <c r="Q38">
        <f t="shared" si="5"/>
        <v>1.0259279079021101E-20</v>
      </c>
      <c r="R38" s="6">
        <f>SUM(R24:R37)</f>
        <v>9.6599573287911726E-21</v>
      </c>
      <c r="T38">
        <f t="shared" si="6"/>
        <v>3.6584305808719516E-16</v>
      </c>
      <c r="V38">
        <f t="shared" si="10"/>
        <v>1.8362911577070924E-16</v>
      </c>
      <c r="W38" s="11">
        <v>0.25096706321395201</v>
      </c>
    </row>
    <row r="39" spans="4:23">
      <c r="U39">
        <f>SUM(U24:U38)</f>
        <v>6.3710383275709937E-17</v>
      </c>
      <c r="V39">
        <f>SUM(V24:V38)</f>
        <v>2.1679259744826122E-16</v>
      </c>
    </row>
  </sheetData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" max="1" width="17.85546875" bestFit="1" customWidth="1"/>
    <col min="18" max="18" width="12.85546875" bestFit="1" customWidth="1"/>
    <col min="20" max="21" width="12.85546875" bestFit="1" customWidth="1"/>
  </cols>
  <sheetData>
    <row r="1" spans="1:23" ht="17.25">
      <c r="A1" s="10" t="s">
        <v>53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-7.0222040000000003</v>
      </c>
      <c r="C3">
        <v>-6.3501630000000002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0.98571279999999895</v>
      </c>
      <c r="C4">
        <v>3.5702449999999999</v>
      </c>
      <c r="D4" s="4"/>
      <c r="E4" s="1"/>
      <c r="F4" s="2"/>
      <c r="G4">
        <f>LOG10(H4)</f>
        <v>1.3659482428254754</v>
      </c>
      <c r="H4">
        <v>23.224599999999999</v>
      </c>
      <c r="I4">
        <v>2.5797561285856201</v>
      </c>
      <c r="J4">
        <v>2.6607661782332799</v>
      </c>
      <c r="K4">
        <f>10^J4*1.38*10^-23*310*4*PI()*H4</f>
        <v>5.7169588380425021E-16</v>
      </c>
      <c r="L4" s="3">
        <v>381.39312960000001</v>
      </c>
      <c r="M4">
        <f>L4*1.38*10^-23*310*4*PI()*H4</f>
        <v>4.7618065986120353E-16</v>
      </c>
      <c r="N4">
        <f>10^I4</f>
        <v>379.97596671795264</v>
      </c>
      <c r="O4">
        <f>10^J4</f>
        <v>457.89529202444976</v>
      </c>
      <c r="P4">
        <f>N4^2+O4^2</f>
        <v>354049.83374139876</v>
      </c>
      <c r="Q4">
        <f>O4/2/PI()/H4/P4*(M4-K4)/2/PI()</f>
        <v>-1.3473064911697061E-22</v>
      </c>
      <c r="T4">
        <f>(M4-K4)/(2*PI()*H4)^2</f>
        <v>-4.4855569594004993E-21</v>
      </c>
      <c r="W4" s="11">
        <v>1.4355363774452501</v>
      </c>
    </row>
    <row r="5" spans="1:23">
      <c r="A5">
        <v>12000</v>
      </c>
      <c r="B5">
        <v>8.5216829999999906</v>
      </c>
      <c r="C5">
        <v>14.939539999999999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2.60038256513679</v>
      </c>
      <c r="J5">
        <v>2.6925862427983902</v>
      </c>
      <c r="K5">
        <f t="shared" ref="K5:K38" si="1">10^J5*1.38*10^-23*310*4*PI()*H5</f>
        <v>5.7808160436507201E-16</v>
      </c>
      <c r="L5" s="3">
        <v>377.05562479999998</v>
      </c>
      <c r="M5">
        <f t="shared" ref="M5:M38" si="2">L5*1.38*10^-23*310*4*PI()*H5</f>
        <v>4.4239308565423643E-16</v>
      </c>
      <c r="N5">
        <f t="shared" ref="N5:O38" si="3">10^I5</f>
        <v>398.45801319769004</v>
      </c>
      <c r="O5">
        <f t="shared" si="3"/>
        <v>492.70417551149916</v>
      </c>
      <c r="P5">
        <f t="shared" ref="P5:P38" si="4">N5^2+O5^2</f>
        <v>401526.19284791668</v>
      </c>
      <c r="Q5">
        <f t="shared" ref="Q5:Q38" si="5">O5/2/PI()/H5/P5*(M5-K5)/2/PI()</f>
        <v>-1.9324286336965497E-22</v>
      </c>
      <c r="T5">
        <f t="shared" ref="T5:T38" si="6">(M5-K5)/(2*PI()*H5)^2</f>
        <v>-7.215706164388632E-21</v>
      </c>
      <c r="W5" s="11">
        <v>1.36375955363524</v>
      </c>
    </row>
    <row r="6" spans="1:23">
      <c r="A6">
        <v>4800</v>
      </c>
      <c r="B6">
        <v>17.822600000000001</v>
      </c>
      <c r="C6">
        <v>22.809550000000002</v>
      </c>
      <c r="D6" s="4"/>
      <c r="E6" s="1"/>
      <c r="F6" s="2"/>
      <c r="G6">
        <f t="shared" si="0"/>
        <v>1.3116542796855051</v>
      </c>
      <c r="H6">
        <v>20.4953</v>
      </c>
      <c r="I6">
        <v>2.62119651880215</v>
      </c>
      <c r="J6">
        <v>2.7244926537962302</v>
      </c>
      <c r="K6">
        <f t="shared" si="1"/>
        <v>5.8424846190376548E-16</v>
      </c>
      <c r="L6" s="3">
        <v>417.00388479999901</v>
      </c>
      <c r="M6">
        <f t="shared" si="2"/>
        <v>4.5945716108426505E-16</v>
      </c>
      <c r="N6">
        <f t="shared" si="3"/>
        <v>418.01947819918382</v>
      </c>
      <c r="O6">
        <f t="shared" si="3"/>
        <v>530.26462298976264</v>
      </c>
      <c r="P6">
        <f t="shared" si="4"/>
        <v>455920.85454839305</v>
      </c>
      <c r="Q6">
        <f t="shared" si="5"/>
        <v>-1.7937978172719585E-22</v>
      </c>
      <c r="T6">
        <f t="shared" si="6"/>
        <v>-7.5251648063105071E-21</v>
      </c>
      <c r="W6" s="11">
        <v>1.2955715712626199</v>
      </c>
    </row>
    <row r="7" spans="1:23">
      <c r="A7">
        <v>1200</v>
      </c>
      <c r="B7">
        <v>53.702080000000002</v>
      </c>
      <c r="C7">
        <v>64.134789999999995</v>
      </c>
      <c r="D7" s="4"/>
      <c r="E7" s="1"/>
      <c r="F7" s="2"/>
      <c r="G7">
        <f t="shared" si="0"/>
        <v>1.2840267085035566</v>
      </c>
      <c r="H7">
        <v>19.232099999999999</v>
      </c>
      <c r="I7">
        <v>2.6421881438508201</v>
      </c>
      <c r="J7">
        <v>2.7563250495179599</v>
      </c>
      <c r="K7">
        <f t="shared" si="1"/>
        <v>5.8993260827908093E-16</v>
      </c>
      <c r="L7" s="3">
        <v>378.21114820000003</v>
      </c>
      <c r="M7">
        <f t="shared" si="2"/>
        <v>3.9103144136086962E-16</v>
      </c>
      <c r="N7">
        <f t="shared" si="3"/>
        <v>438.72071798453788</v>
      </c>
      <c r="O7">
        <f t="shared" si="3"/>
        <v>570.59117384871115</v>
      </c>
      <c r="P7">
        <f t="shared" si="4"/>
        <v>518050.1560629186</v>
      </c>
      <c r="Q7">
        <f t="shared" si="5"/>
        <v>-2.885387370223681E-22</v>
      </c>
      <c r="T7">
        <f t="shared" si="6"/>
        <v>-1.3621476244616268E-20</v>
      </c>
      <c r="W7" s="11">
        <v>1.2307929882431701</v>
      </c>
    </row>
    <row r="8" spans="1:23">
      <c r="A8">
        <v>340</v>
      </c>
      <c r="B8">
        <v>94.438460000000006</v>
      </c>
      <c r="C8">
        <v>98.364710000000002</v>
      </c>
      <c r="D8" s="4"/>
      <c r="E8" s="1"/>
      <c r="F8" s="2"/>
      <c r="G8">
        <f t="shared" si="0"/>
        <v>1.2560463071607584</v>
      </c>
      <c r="H8">
        <v>18.0321</v>
      </c>
      <c r="I8">
        <v>2.6633418761783001</v>
      </c>
      <c r="J8">
        <v>2.7879029903745902</v>
      </c>
      <c r="K8">
        <f t="shared" si="1"/>
        <v>5.948396943448294E-16</v>
      </c>
      <c r="L8" s="3">
        <v>569.24216279999996</v>
      </c>
      <c r="M8">
        <f t="shared" si="2"/>
        <v>5.5181564767124411E-16</v>
      </c>
      <c r="N8">
        <f t="shared" si="3"/>
        <v>460.61902973589287</v>
      </c>
      <c r="O8">
        <f t="shared" si="3"/>
        <v>613.62492266597405</v>
      </c>
      <c r="P8">
        <f t="shared" si="4"/>
        <v>588705.43627165793</v>
      </c>
      <c r="Q8">
        <f t="shared" si="5"/>
        <v>-6.299559123395155E-23</v>
      </c>
      <c r="T8">
        <f t="shared" si="6"/>
        <v>-3.3516518858573925E-21</v>
      </c>
      <c r="W8" s="11">
        <v>1.16925333459751</v>
      </c>
    </row>
    <row r="9" spans="1:23">
      <c r="A9">
        <v>94</v>
      </c>
      <c r="B9">
        <v>177.47919999999999</v>
      </c>
      <c r="C9">
        <v>174.45949999999999</v>
      </c>
      <c r="D9" s="4"/>
      <c r="F9" s="2"/>
      <c r="G9">
        <f t="shared" si="0"/>
        <v>1.22768107275287</v>
      </c>
      <c r="H9">
        <v>16.891999999999999</v>
      </c>
      <c r="I9">
        <v>2.68464597973332</v>
      </c>
      <c r="J9">
        <v>2.8190384959459101</v>
      </c>
      <c r="K9">
        <f t="shared" si="1"/>
        <v>5.9864617637337171E-16</v>
      </c>
      <c r="L9" s="3">
        <v>413.08609339999902</v>
      </c>
      <c r="M9">
        <f t="shared" si="2"/>
        <v>3.7512178961548577E-16</v>
      </c>
      <c r="N9">
        <f t="shared" si="3"/>
        <v>483.77784959075507</v>
      </c>
      <c r="O9">
        <f t="shared" si="3"/>
        <v>659.23232713409459</v>
      </c>
      <c r="P9">
        <f t="shared" si="4"/>
        <v>668628.26889328915</v>
      </c>
      <c r="Q9">
        <f t="shared" si="5"/>
        <v>-3.3047443166993419E-22</v>
      </c>
      <c r="T9">
        <f t="shared" si="6"/>
        <v>-1.9842803416945127E-20</v>
      </c>
      <c r="W9" s="11">
        <v>1.1107906638458001</v>
      </c>
    </row>
    <row r="10" spans="1:23">
      <c r="A10">
        <v>24</v>
      </c>
      <c r="B10">
        <v>343.09320000000002</v>
      </c>
      <c r="C10">
        <v>435.05739999999997</v>
      </c>
      <c r="D10" s="4">
        <f>LOG10(A10)</f>
        <v>1.3802112417116059</v>
      </c>
      <c r="E10" s="4">
        <f t="shared" ref="E10:F15" si="7">LOG10(B10)</f>
        <v>2.5354121105605669</v>
      </c>
      <c r="F10" s="4">
        <f t="shared" si="7"/>
        <v>2.6385465600780806</v>
      </c>
      <c r="G10">
        <f t="shared" si="0"/>
        <v>1.1989043994567323</v>
      </c>
      <c r="H10">
        <v>15.808999999999999</v>
      </c>
      <c r="I10">
        <v>2.7060814060133498</v>
      </c>
      <c r="J10">
        <v>2.84951732087612</v>
      </c>
      <c r="K10">
        <f t="shared" si="1"/>
        <v>6.0099708365691741E-16</v>
      </c>
      <c r="L10" s="3">
        <v>487.83546940000002</v>
      </c>
      <c r="M10">
        <f t="shared" si="2"/>
        <v>4.1459915956321302E-16</v>
      </c>
      <c r="N10">
        <f t="shared" si="3"/>
        <v>508.25470306548681</v>
      </c>
      <c r="O10">
        <f t="shared" si="3"/>
        <v>707.15940360969716</v>
      </c>
      <c r="P10">
        <f t="shared" si="4"/>
        <v>758397.26530180871</v>
      </c>
      <c r="Q10">
        <f t="shared" si="5"/>
        <v>-2.7848223623711079E-22</v>
      </c>
      <c r="T10">
        <f t="shared" si="6"/>
        <v>-1.8891765046466938E-20</v>
      </c>
      <c r="W10" s="11">
        <v>1.05525112683278</v>
      </c>
    </row>
    <row r="11" spans="1:23">
      <c r="A11">
        <v>6</v>
      </c>
      <c r="B11">
        <v>1092.5450000000001</v>
      </c>
      <c r="C11">
        <v>1133.3420000000001</v>
      </c>
      <c r="D11" s="4">
        <f t="shared" ref="D11:D15" si="8">LOG10(A11)</f>
        <v>0.77815125038364363</v>
      </c>
      <c r="E11" s="4">
        <f t="shared" si="7"/>
        <v>3.0384393338339506</v>
      </c>
      <c r="F11" s="4">
        <f t="shared" si="7"/>
        <v>3.0543609833853442</v>
      </c>
      <c r="G11">
        <f t="shared" si="0"/>
        <v>1.1696773724418428</v>
      </c>
      <c r="H11">
        <v>14.780099999999999</v>
      </c>
      <c r="I11">
        <v>2.7276345025882498</v>
      </c>
      <c r="J11">
        <v>2.8791147400774899</v>
      </c>
      <c r="K11">
        <f t="shared" si="1"/>
        <v>6.0150986838109069E-16</v>
      </c>
      <c r="L11" s="3">
        <v>391.7091954</v>
      </c>
      <c r="M11">
        <f t="shared" si="2"/>
        <v>3.1123740343230809E-16</v>
      </c>
      <c r="N11">
        <f t="shared" si="3"/>
        <v>534.11466522549028</v>
      </c>
      <c r="O11">
        <f t="shared" si="3"/>
        <v>757.03287577375647</v>
      </c>
      <c r="P11">
        <f t="shared" si="4"/>
        <v>858377.2506112213</v>
      </c>
      <c r="Q11">
        <f t="shared" si="5"/>
        <v>-4.3873802177399272E-22</v>
      </c>
      <c r="T11">
        <f t="shared" si="6"/>
        <v>-3.3658236625964607E-20</v>
      </c>
      <c r="U11">
        <f>(T11+T12)*(H11-H12)/2</f>
        <v>-3.6075081218100273E-20</v>
      </c>
      <c r="V11">
        <f>T11*W11*2</f>
        <v>-6.7483994796492986E-20</v>
      </c>
      <c r="W11" s="11">
        <v>1.0024885668614401</v>
      </c>
    </row>
    <row r="12" spans="1:23">
      <c r="A12">
        <v>1.6</v>
      </c>
      <c r="B12">
        <v>1352.1279999999999</v>
      </c>
      <c r="C12">
        <v>445.47269999999997</v>
      </c>
      <c r="D12" s="4">
        <f t="shared" si="8"/>
        <v>0.20411998265592479</v>
      </c>
      <c r="E12" s="4">
        <f t="shared" si="7"/>
        <v>3.1310178062967302</v>
      </c>
      <c r="F12" s="4">
        <f t="shared" si="7"/>
        <v>2.6488210942255472</v>
      </c>
      <c r="G12">
        <f t="shared" si="0"/>
        <v>1.1399640487494762</v>
      </c>
      <c r="H12">
        <v>13.8027</v>
      </c>
      <c r="I12">
        <v>2.7492849237822501</v>
      </c>
      <c r="J12">
        <v>2.9075749347522701</v>
      </c>
      <c r="K12">
        <f t="shared" si="1"/>
        <v>5.9977675163626786E-16</v>
      </c>
      <c r="L12" s="3">
        <v>401.23423519999898</v>
      </c>
      <c r="M12">
        <f t="shared" si="2"/>
        <v>2.9772319777009542E-16</v>
      </c>
      <c r="N12">
        <f t="shared" si="3"/>
        <v>561.41617863950898</v>
      </c>
      <c r="O12">
        <f t="shared" si="3"/>
        <v>808.30438486473099</v>
      </c>
      <c r="P12">
        <f t="shared" si="4"/>
        <v>968544.10422974033</v>
      </c>
      <c r="Q12">
        <f t="shared" si="5"/>
        <v>-4.626107252821367E-22</v>
      </c>
      <c r="T12">
        <f t="shared" si="6"/>
        <v>-4.0160222997731518E-20</v>
      </c>
      <c r="U12">
        <f t="shared" ref="U12:U37" si="9">(T12+T13)*(H12-H13)/2</f>
        <v>-3.7413381827846244E-20</v>
      </c>
      <c r="V12">
        <f t="shared" ref="V12:V38" si="10">T12*W12*2</f>
        <v>-7.6494312078918007E-20</v>
      </c>
      <c r="W12" s="11">
        <v>0.95236413507015205</v>
      </c>
    </row>
    <row r="13" spans="1:23">
      <c r="A13">
        <v>0.5</v>
      </c>
      <c r="B13">
        <v>2250.7020000000002</v>
      </c>
      <c r="C13">
        <v>1310.068</v>
      </c>
      <c r="D13" s="4">
        <f>LOG10(A13)</f>
        <v>-0.3010299956639812</v>
      </c>
      <c r="E13" s="4">
        <f t="shared" si="7"/>
        <v>3.3523179968561312</v>
      </c>
      <c r="F13" s="4">
        <f t="shared" si="7"/>
        <v>3.1172938386010434</v>
      </c>
      <c r="G13">
        <f t="shared" si="0"/>
        <v>1.10972025158662</v>
      </c>
      <c r="H13">
        <v>12.8742</v>
      </c>
      <c r="I13">
        <v>2.7710131204541399</v>
      </c>
      <c r="J13">
        <v>2.93461751683656</v>
      </c>
      <c r="K13">
        <f t="shared" si="1"/>
        <v>5.9537200892112807E-16</v>
      </c>
      <c r="L13" s="3">
        <v>478.011304</v>
      </c>
      <c r="M13">
        <f t="shared" si="2"/>
        <v>3.3083318253903275E-16</v>
      </c>
      <c r="N13">
        <f t="shared" si="3"/>
        <v>590.21891098366029</v>
      </c>
      <c r="O13">
        <f t="shared" si="3"/>
        <v>860.23580877021232</v>
      </c>
      <c r="P13">
        <f t="shared" si="4"/>
        <v>1088364.0095732792</v>
      </c>
      <c r="Q13">
        <f t="shared" si="5"/>
        <v>-4.1138909854298456E-22</v>
      </c>
      <c r="T13">
        <f t="shared" si="6"/>
        <v>-4.0428644698221646E-20</v>
      </c>
      <c r="U13">
        <f t="shared" si="9"/>
        <v>-3.8424057062892188E-20</v>
      </c>
      <c r="V13">
        <f t="shared" si="10"/>
        <v>-7.3155303091279989E-20</v>
      </c>
      <c r="W13" s="11">
        <v>0.90474592504083995</v>
      </c>
    </row>
    <row r="14" spans="1:23">
      <c r="A14">
        <v>0.2</v>
      </c>
      <c r="B14">
        <v>2331.9760000000001</v>
      </c>
      <c r="C14">
        <v>192.99539999999999</v>
      </c>
      <c r="D14" s="4">
        <f t="shared" si="8"/>
        <v>-0.69897000433601875</v>
      </c>
      <c r="E14" s="4">
        <f t="shared" si="7"/>
        <v>3.3677240764809726</v>
      </c>
      <c r="F14" s="4">
        <f t="shared" si="7"/>
        <v>2.2855469578242267</v>
      </c>
      <c r="G14">
        <f t="shared" si="0"/>
        <v>1.0788916198402232</v>
      </c>
      <c r="H14">
        <v>11.992000000000001</v>
      </c>
      <c r="I14">
        <v>2.79280052114472</v>
      </c>
      <c r="J14">
        <v>2.9599316717400299</v>
      </c>
      <c r="K14">
        <f t="shared" si="1"/>
        <v>5.8786003454608918E-16</v>
      </c>
      <c r="L14" s="3">
        <v>500.77376679999998</v>
      </c>
      <c r="M14">
        <f t="shared" si="2"/>
        <v>3.2283739495563403E-16</v>
      </c>
      <c r="N14">
        <f t="shared" si="3"/>
        <v>620.58392398695173</v>
      </c>
      <c r="O14">
        <f t="shared" si="3"/>
        <v>911.86736248841032</v>
      </c>
      <c r="P14">
        <f t="shared" si="4"/>
        <v>1216626.4934826125</v>
      </c>
      <c r="Q14">
        <f t="shared" si="5"/>
        <v>-4.1957153904265979E-22</v>
      </c>
      <c r="T14">
        <f t="shared" si="6"/>
        <v>-4.6680983646580494E-20</v>
      </c>
      <c r="U14">
        <f t="shared" si="9"/>
        <v>-4.2927507812146064E-20</v>
      </c>
      <c r="V14">
        <f t="shared" si="10"/>
        <v>-8.024541619862575E-20</v>
      </c>
      <c r="W14" s="11">
        <v>0.85950862567678499</v>
      </c>
    </row>
    <row r="15" spans="1:23">
      <c r="A15">
        <v>0.1</v>
      </c>
      <c r="B15">
        <v>-884.00639999999999</v>
      </c>
      <c r="C15">
        <v>668.57830000000001</v>
      </c>
      <c r="D15" s="4">
        <f t="shared" si="8"/>
        <v>-1</v>
      </c>
      <c r="E15" s="4" t="e">
        <f t="shared" si="7"/>
        <v>#NUM!</v>
      </c>
      <c r="F15" s="4">
        <f t="shared" si="7"/>
        <v>2.8251522766191046</v>
      </c>
      <c r="G15">
        <f t="shared" si="0"/>
        <v>1.0474306401555422</v>
      </c>
      <c r="H15">
        <v>11.154</v>
      </c>
      <c r="I15">
        <v>2.8146162663522301</v>
      </c>
      <c r="J15">
        <v>2.9831545054193298</v>
      </c>
      <c r="K15">
        <f t="shared" si="1"/>
        <v>5.7681399617598914E-16</v>
      </c>
      <c r="L15" s="3">
        <v>505.128754799999</v>
      </c>
      <c r="M15">
        <f t="shared" si="2"/>
        <v>3.0288891265750523E-16</v>
      </c>
      <c r="N15">
        <f t="shared" si="3"/>
        <v>652.55371483916622</v>
      </c>
      <c r="O15">
        <f t="shared" si="3"/>
        <v>961.95444423234198</v>
      </c>
      <c r="P15">
        <f t="shared" si="4"/>
        <v>1351182.7035287498</v>
      </c>
      <c r="Q15">
        <f t="shared" si="5"/>
        <v>-4.4287570234921386E-22</v>
      </c>
      <c r="T15">
        <f t="shared" si="6"/>
        <v>-5.5771302301262022E-20</v>
      </c>
      <c r="U15">
        <f t="shared" si="9"/>
        <v>-4.4090990917070989E-20</v>
      </c>
      <c r="V15">
        <f t="shared" si="10"/>
        <v>-9.1078238917242158E-20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2.8364333513804998</v>
      </c>
      <c r="J16">
        <v>3.0038822993110501</v>
      </c>
      <c r="K16">
        <f t="shared" si="1"/>
        <v>5.6182965318273413E-16</v>
      </c>
      <c r="L16" s="3">
        <v>590.65497379999999</v>
      </c>
      <c r="M16">
        <f t="shared" si="2"/>
        <v>3.2889420657137058E-16</v>
      </c>
      <c r="N16">
        <f t="shared" si="3"/>
        <v>686.17256746327814</v>
      </c>
      <c r="O16">
        <f t="shared" si="3"/>
        <v>1008.9793996073305</v>
      </c>
      <c r="P16">
        <f t="shared" si="4"/>
        <v>1488872.2211711162</v>
      </c>
      <c r="Q16">
        <f t="shared" si="5"/>
        <v>-3.8603706350144178E-22</v>
      </c>
      <c r="T16">
        <f t="shared" si="6"/>
        <v>-5.4996166401340757E-20</v>
      </c>
      <c r="U16">
        <f t="shared" si="9"/>
        <v>-4.471730137172327E-20</v>
      </c>
      <c r="V16">
        <f t="shared" si="10"/>
        <v>-8.5321770701152929E-20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2.85821838758479</v>
      </c>
      <c r="J17">
        <v>3.02164806333082</v>
      </c>
      <c r="K17">
        <f t="shared" si="1"/>
        <v>5.4255205450282282E-16</v>
      </c>
      <c r="L17" s="3">
        <v>605.10806639999998</v>
      </c>
      <c r="M17">
        <f t="shared" si="2"/>
        <v>3.1233905457355233E-16</v>
      </c>
      <c r="N17">
        <f t="shared" si="3"/>
        <v>721.47018358985633</v>
      </c>
      <c r="O17">
        <f t="shared" si="3"/>
        <v>1051.1097469696638</v>
      </c>
      <c r="P17">
        <f t="shared" si="4"/>
        <v>1625350.9259838117</v>
      </c>
      <c r="Q17">
        <f t="shared" si="5"/>
        <v>-3.9276096918180903E-22</v>
      </c>
      <c r="T17">
        <f t="shared" si="6"/>
        <v>-6.3253519900021724E-20</v>
      </c>
      <c r="U17">
        <f t="shared" si="9"/>
        <v>-4.7840029108310619E-20</v>
      </c>
      <c r="V17">
        <f t="shared" si="10"/>
        <v>-9.3225719569691167E-20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2.8799299397172402</v>
      </c>
      <c r="J18">
        <v>3.0359080272562702</v>
      </c>
      <c r="K18">
        <f t="shared" si="1"/>
        <v>5.1870774632351682E-16</v>
      </c>
      <c r="L18" s="3">
        <v>630.1146966</v>
      </c>
      <c r="M18">
        <f t="shared" si="2"/>
        <v>3.0090840286119425E-16</v>
      </c>
      <c r="N18">
        <f t="shared" si="3"/>
        <v>758.45521134490139</v>
      </c>
      <c r="O18">
        <f t="shared" si="3"/>
        <v>1086.1955701166733</v>
      </c>
      <c r="P18">
        <f t="shared" si="4"/>
        <v>1755075.124157324</v>
      </c>
      <c r="Q18">
        <f t="shared" si="5"/>
        <v>-3.8436610594677435E-22</v>
      </c>
      <c r="T18">
        <f t="shared" si="6"/>
        <v>-6.9914733265116175E-20</v>
      </c>
      <c r="U18">
        <f t="shared" si="9"/>
        <v>-4.2525320505751552E-20</v>
      </c>
      <c r="V18">
        <f t="shared" si="10"/>
        <v>-9.789113299422912E-20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2.9015206833071101</v>
      </c>
      <c r="J19">
        <v>3.0460265563391999</v>
      </c>
      <c r="K19">
        <f t="shared" si="1"/>
        <v>4.9013764881106192E-16</v>
      </c>
      <c r="L19" s="3">
        <v>782.4677054</v>
      </c>
      <c r="M19">
        <f t="shared" si="2"/>
        <v>3.4495141347749925E-16</v>
      </c>
      <c r="N19">
        <f t="shared" si="3"/>
        <v>797.11445232160202</v>
      </c>
      <c r="O19">
        <f t="shared" si="3"/>
        <v>1111.7997097882858</v>
      </c>
      <c r="P19">
        <f t="shared" si="4"/>
        <v>1871490.044785284</v>
      </c>
      <c r="Q19">
        <f t="shared" si="5"/>
        <v>-2.6641819400848757E-22</v>
      </c>
      <c r="T19">
        <f t="shared" si="6"/>
        <v>-5.4686985231623026E-20</v>
      </c>
      <c r="U19">
        <f t="shared" si="9"/>
        <v>-4.8463133187470441E-20</v>
      </c>
      <c r="V19">
        <f t="shared" si="10"/>
        <v>-7.2741497267041677E-20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2.9229313720936498</v>
      </c>
      <c r="J20">
        <v>3.05124997459217</v>
      </c>
      <c r="K20">
        <f t="shared" si="1"/>
        <v>4.5684263269765163E-16</v>
      </c>
      <c r="L20" s="3">
        <v>599.55794379999998</v>
      </c>
      <c r="M20">
        <f t="shared" si="2"/>
        <v>2.4341526635721841E-16</v>
      </c>
      <c r="N20">
        <f t="shared" si="3"/>
        <v>837.39694487094232</v>
      </c>
      <c r="O20">
        <f t="shared" si="3"/>
        <v>1125.2524691628082</v>
      </c>
      <c r="P20">
        <f t="shared" si="4"/>
        <v>1967426.7626361847</v>
      </c>
      <c r="Q20">
        <f t="shared" si="5"/>
        <v>-4.0942632355504705E-22</v>
      </c>
      <c r="T20">
        <f t="shared" si="6"/>
        <v>-9.4789090234018981E-20</v>
      </c>
      <c r="U20">
        <f t="shared" si="9"/>
        <v>-6.6400779023383887E-20</v>
      </c>
      <c r="V20">
        <f t="shared" si="10"/>
        <v>-1.1977887022538879E-19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2.94409069227618</v>
      </c>
      <c r="J21">
        <v>3.0506769648744201</v>
      </c>
      <c r="K21">
        <f t="shared" si="1"/>
        <v>4.1902489344711938E-16</v>
      </c>
      <c r="L21" s="3">
        <v>508.51348519999902</v>
      </c>
      <c r="M21">
        <f t="shared" si="2"/>
        <v>1.8961178813003068E-16</v>
      </c>
      <c r="N21">
        <f t="shared" si="3"/>
        <v>879.20609935531468</v>
      </c>
      <c r="O21">
        <f t="shared" si="3"/>
        <v>1123.768785969301</v>
      </c>
      <c r="P21">
        <f t="shared" si="4"/>
        <v>2035859.6494625043</v>
      </c>
      <c r="Q21">
        <f t="shared" si="5"/>
        <v>-4.6246130643670175E-22</v>
      </c>
      <c r="R21">
        <f t="shared" ref="R21:R26" si="11">(Q21+Q22)*(H21-H22)/2</f>
        <v>-2.4454807786501542E-22</v>
      </c>
      <c r="T21">
        <f t="shared" si="6"/>
        <v>-1.207908552982167E-19</v>
      </c>
      <c r="U21">
        <f t="shared" si="9"/>
        <v>-6.7589559241300976E-20</v>
      </c>
      <c r="V21">
        <f t="shared" si="10"/>
        <v>-1.4500384472960573E-19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2.9649093292612099</v>
      </c>
      <c r="J22">
        <v>3.0432160316763501</v>
      </c>
      <c r="K22">
        <f t="shared" si="1"/>
        <v>3.7713528188419798E-16</v>
      </c>
      <c r="L22" s="3">
        <v>590.68835719999902</v>
      </c>
      <c r="M22">
        <f t="shared" si="2"/>
        <v>2.0166918474352816E-16</v>
      </c>
      <c r="N22">
        <f t="shared" si="3"/>
        <v>922.37883548055765</v>
      </c>
      <c r="O22">
        <f t="shared" si="3"/>
        <v>1104.6279598027897</v>
      </c>
      <c r="P22">
        <f t="shared" si="4"/>
        <v>2070985.6457205433</v>
      </c>
      <c r="Q22">
        <f t="shared" si="5"/>
        <v>-3.7328620002246096E-22</v>
      </c>
      <c r="R22">
        <f t="shared" si="11"/>
        <v>-1.646268321145079E-22</v>
      </c>
      <c r="T22">
        <f t="shared" si="6"/>
        <v>-1.1019769342295145E-19</v>
      </c>
      <c r="U22">
        <f t="shared" si="9"/>
        <v>-5.1033863723643923E-20</v>
      </c>
      <c r="V22">
        <f t="shared" si="10"/>
        <v>-1.2567288039221951E-19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2.9852763206650201</v>
      </c>
      <c r="J23">
        <v>3.02754768545647</v>
      </c>
      <c r="K23">
        <f t="shared" si="1"/>
        <v>3.3192657702395728E-16</v>
      </c>
      <c r="L23" s="3">
        <v>753.17072480000002</v>
      </c>
      <c r="M23">
        <f t="shared" si="2"/>
        <v>2.346322864892277E-16</v>
      </c>
      <c r="N23">
        <f t="shared" si="3"/>
        <v>966.66572622122612</v>
      </c>
      <c r="O23">
        <f t="shared" si="3"/>
        <v>1065.4858474006078</v>
      </c>
      <c r="P23">
        <f t="shared" si="4"/>
        <v>2069702.7172618017</v>
      </c>
      <c r="Q23">
        <f t="shared" si="5"/>
        <v>-2.189392554581778E-22</v>
      </c>
      <c r="R23">
        <f t="shared" si="11"/>
        <v>-1.0052976910207353E-22</v>
      </c>
      <c r="T23">
        <f t="shared" si="6"/>
        <v>-7.3390563730958692E-20</v>
      </c>
      <c r="U23">
        <f t="shared" si="9"/>
        <v>-3.5793760584691162E-20</v>
      </c>
      <c r="V23">
        <f t="shared" si="10"/>
        <v>-7.9512039289607043E-20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3.0051338075902101</v>
      </c>
      <c r="J24">
        <v>3.00294839802386</v>
      </c>
      <c r="K24">
        <f t="shared" si="1"/>
        <v>2.8506088112161657E-16</v>
      </c>
      <c r="L24" s="3">
        <v>766.44417759999999</v>
      </c>
      <c r="M24">
        <f t="shared" si="2"/>
        <v>2.170050070218546E-16</v>
      </c>
      <c r="N24">
        <f t="shared" si="3"/>
        <v>1011.8911733096182</v>
      </c>
      <c r="O24">
        <f t="shared" si="3"/>
        <v>1006.8120344116547</v>
      </c>
      <c r="P24">
        <f t="shared" si="4"/>
        <v>2037594.2192580509</v>
      </c>
      <c r="Q24">
        <f t="shared" si="5"/>
        <v>-1.6173275962057899E-22</v>
      </c>
      <c r="R24">
        <f t="shared" si="11"/>
        <v>-8.4638284936881907E-23</v>
      </c>
      <c r="T24">
        <f t="shared" si="6"/>
        <v>-6.214822334400258E-20</v>
      </c>
      <c r="U24">
        <f t="shared" si="9"/>
        <v>-3.5322958437486006E-20</v>
      </c>
      <c r="V24">
        <f t="shared" si="10"/>
        <v>-6.3965380858830688E-20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3.0247250390882101</v>
      </c>
      <c r="J25">
        <v>2.9695358548301898</v>
      </c>
      <c r="K25">
        <f t="shared" si="1"/>
        <v>2.3855770704806484E-16</v>
      </c>
      <c r="L25" s="3">
        <v>662.13730939999903</v>
      </c>
      <c r="M25">
        <f t="shared" si="2"/>
        <v>1.6943598694227954E-16</v>
      </c>
      <c r="N25">
        <f t="shared" si="3"/>
        <v>1058.5833017609639</v>
      </c>
      <c r="O25">
        <f t="shared" si="3"/>
        <v>932.25743321723701</v>
      </c>
      <c r="P25">
        <f t="shared" si="4"/>
        <v>1989702.5285559348</v>
      </c>
      <c r="Q25">
        <f t="shared" si="5"/>
        <v>-1.7234375483326684E-22</v>
      </c>
      <c r="R25">
        <f t="shared" si="11"/>
        <v>-6.6395878181983964E-23</v>
      </c>
      <c r="T25">
        <f t="shared" si="6"/>
        <v>-7.7275334727779473E-20</v>
      </c>
      <c r="U25">
        <f t="shared" si="9"/>
        <v>-3.1965722174148237E-20</v>
      </c>
      <c r="V25">
        <f t="shared" si="10"/>
        <v>-7.5558055183959826E-20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3.0434721837189</v>
      </c>
      <c r="J26">
        <v>2.9294231876983599</v>
      </c>
      <c r="K26">
        <f t="shared" si="1"/>
        <v>1.9603387474969046E-16</v>
      </c>
      <c r="L26" s="3">
        <v>664.92515260000005</v>
      </c>
      <c r="M26">
        <f t="shared" si="2"/>
        <v>1.5334891165854381E-16</v>
      </c>
      <c r="N26">
        <f t="shared" si="3"/>
        <v>1105.2796746663139</v>
      </c>
      <c r="O26">
        <f t="shared" si="3"/>
        <v>850.00834158476357</v>
      </c>
      <c r="P26">
        <f t="shared" si="4"/>
        <v>1944157.339994153</v>
      </c>
      <c r="Q26">
        <f t="shared" si="5"/>
        <v>-1.1019189700496293E-22</v>
      </c>
      <c r="R26">
        <f t="shared" si="11"/>
        <v>-2.0560939980684441E-24</v>
      </c>
      <c r="T26">
        <f t="shared" si="6"/>
        <v>-5.8749014949447138E-20</v>
      </c>
      <c r="U26">
        <f t="shared" si="9"/>
        <v>1.62491261338521E-21</v>
      </c>
      <c r="V26">
        <f t="shared" si="10"/>
        <v>-5.457127099433282E-20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3.0620734398373299</v>
      </c>
      <c r="J27">
        <v>2.8827189144723802</v>
      </c>
      <c r="K27">
        <f t="shared" si="1"/>
        <v>1.5757988641409863E-16</v>
      </c>
      <c r="L27" s="3">
        <v>949.37559880000003</v>
      </c>
      <c r="M27">
        <f t="shared" si="2"/>
        <v>1.9598369153754757E-16</v>
      </c>
      <c r="N27">
        <f t="shared" si="3"/>
        <v>1153.6483249605571</v>
      </c>
      <c r="O27">
        <f t="shared" si="3"/>
        <v>763.34157117639177</v>
      </c>
      <c r="P27">
        <f t="shared" si="4"/>
        <v>1913594.8119703415</v>
      </c>
      <c r="Q27">
        <f t="shared" si="5"/>
        <v>1.0105370145799207E-22</v>
      </c>
      <c r="R27">
        <f>(Q27+Q28)*(H27-H28)/2</f>
        <v>6.9909166191134982E-23</v>
      </c>
      <c r="T27">
        <f t="shared" si="6"/>
        <v>6.5970848786714735E-20</v>
      </c>
      <c r="U27">
        <f t="shared" si="9"/>
        <v>5.3977547969917487E-20</v>
      </c>
      <c r="V27">
        <f t="shared" si="10"/>
        <v>5.8215570151814236E-20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3.0806270535769298</v>
      </c>
      <c r="J28">
        <v>2.8311637261828699</v>
      </c>
      <c r="K28">
        <f t="shared" si="1"/>
        <v>1.2427070136434245E-16</v>
      </c>
      <c r="L28" s="3">
        <v>1141.3872621999999</v>
      </c>
      <c r="M28">
        <f t="shared" si="2"/>
        <v>2.0923678812306084E-16</v>
      </c>
      <c r="N28">
        <f t="shared" si="3"/>
        <v>1204.0015709460824</v>
      </c>
      <c r="O28">
        <f t="shared" si="3"/>
        <v>677.89702219333458</v>
      </c>
      <c r="P28">
        <f t="shared" si="4"/>
        <v>1909164.1555392249</v>
      </c>
      <c r="Q28">
        <f t="shared" si="5"/>
        <v>2.2410521105891508E-22</v>
      </c>
      <c r="R28">
        <f t="shared" ref="R28:R37" si="12">(Q28+Q29)*(H28-H29)/2</f>
        <v>7.9554533469024904E-23</v>
      </c>
      <c r="T28">
        <f t="shared" si="6"/>
        <v>1.8508751386406444E-19</v>
      </c>
      <c r="U28">
        <f t="shared" si="9"/>
        <v>7.41954015841239E-20</v>
      </c>
      <c r="V28">
        <f t="shared" si="10"/>
        <v>1.5516287180465364E-19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3.0992881688436298</v>
      </c>
      <c r="J29">
        <v>2.7775676510205098</v>
      </c>
      <c r="K29">
        <f t="shared" si="1"/>
        <v>9.6636134588566855E-17</v>
      </c>
      <c r="L29" s="3">
        <v>988.78981499999998</v>
      </c>
      <c r="M29">
        <f t="shared" si="2"/>
        <v>1.5946885769526838E-16</v>
      </c>
      <c r="N29">
        <f t="shared" si="3"/>
        <v>1256.8636579423478</v>
      </c>
      <c r="O29">
        <f t="shared" si="3"/>
        <v>599.19426917033252</v>
      </c>
      <c r="P29">
        <f t="shared" si="4"/>
        <v>1938740.026862788</v>
      </c>
      <c r="Q29">
        <f t="shared" si="5"/>
        <v>1.6396568391193796E-22</v>
      </c>
      <c r="R29">
        <f t="shared" si="12"/>
        <v>5.5019507757593031E-23</v>
      </c>
      <c r="T29">
        <f t="shared" si="6"/>
        <v>1.7684127435117403E-19</v>
      </c>
      <c r="U29">
        <f t="shared" si="9"/>
        <v>6.7770989482555124E-20</v>
      </c>
      <c r="V29">
        <f t="shared" si="10"/>
        <v>1.4083737656982139E-19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3.1183023731509301</v>
      </c>
      <c r="J30">
        <v>2.7264464255707801</v>
      </c>
      <c r="K30">
        <f t="shared" si="1"/>
        <v>7.473732975871625E-17</v>
      </c>
      <c r="L30" s="3">
        <v>859.83711399999902</v>
      </c>
      <c r="M30">
        <f t="shared" si="2"/>
        <v>1.2064444744003682E-16</v>
      </c>
      <c r="N30">
        <f t="shared" si="3"/>
        <v>1313.11382307689</v>
      </c>
      <c r="O30">
        <f t="shared" si="3"/>
        <v>532.65551205529403</v>
      </c>
      <c r="P30">
        <f t="shared" si="4"/>
        <v>2007989.8068784932</v>
      </c>
      <c r="Q30">
        <f t="shared" si="5"/>
        <v>1.1818563792187234E-22</v>
      </c>
      <c r="R30">
        <f t="shared" si="12"/>
        <v>5.522240460018822E-23</v>
      </c>
      <c r="T30">
        <f t="shared" si="6"/>
        <v>1.7070226145680088E-19</v>
      </c>
      <c r="U30">
        <f t="shared" si="9"/>
        <v>9.6862171057280545E-20</v>
      </c>
      <c r="V30">
        <f t="shared" si="10"/>
        <v>1.2915082039138655E-19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3.1380640645497899</v>
      </c>
      <c r="J31">
        <v>2.6851306429441699</v>
      </c>
      <c r="K31">
        <f t="shared" si="1"/>
        <v>5.8321583292774397E-17</v>
      </c>
      <c r="L31" s="3">
        <v>1064.7890192</v>
      </c>
      <c r="M31">
        <f t="shared" si="2"/>
        <v>1.2822190541925836E-16</v>
      </c>
      <c r="N31">
        <f t="shared" si="3"/>
        <v>1374.244680497269</v>
      </c>
      <c r="O31">
        <f t="shared" si="3"/>
        <v>484.31803652776773</v>
      </c>
      <c r="P31">
        <f t="shared" si="4"/>
        <v>2123112.4023811533</v>
      </c>
      <c r="Q31">
        <f t="shared" si="5"/>
        <v>1.8031384640346963E-22</v>
      </c>
      <c r="R31">
        <f t="shared" si="12"/>
        <v>6.0855215873602686E-23</v>
      </c>
      <c r="T31">
        <f t="shared" si="6"/>
        <v>3.5287704155552687E-19</v>
      </c>
      <c r="U31">
        <f t="shared" si="9"/>
        <v>1.3860622360202673E-19</v>
      </c>
      <c r="V31">
        <f t="shared" si="10"/>
        <v>2.5363249975261316E-19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3.1592235389359402</v>
      </c>
      <c r="J32">
        <v>2.66580353269222</v>
      </c>
      <c r="K32">
        <f t="shared" si="1"/>
        <v>4.7066941845366787E-17</v>
      </c>
      <c r="L32" s="3">
        <v>1072.7632776</v>
      </c>
      <c r="M32">
        <f t="shared" si="2"/>
        <v>1.0899745231242253E-16</v>
      </c>
      <c r="N32">
        <f t="shared" si="3"/>
        <v>1442.8578244857479</v>
      </c>
      <c r="O32">
        <f t="shared" si="3"/>
        <v>463.23731178521956</v>
      </c>
      <c r="P32">
        <f t="shared" si="4"/>
        <v>2296427.5087097418</v>
      </c>
      <c r="Q32">
        <f t="shared" si="5"/>
        <v>1.6743024430283114E-22</v>
      </c>
      <c r="R32">
        <f t="shared" si="12"/>
        <v>8.686288661644333E-23</v>
      </c>
      <c r="T32">
        <f t="shared" si="6"/>
        <v>4.3915852188462515E-19</v>
      </c>
      <c r="U32">
        <f t="shared" si="9"/>
        <v>2.7124541095758179E-19</v>
      </c>
      <c r="V32">
        <f t="shared" si="10"/>
        <v>2.9986544083180619E-19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3.1828964821915098</v>
      </c>
      <c r="J33">
        <v>2.6894861504656098</v>
      </c>
      <c r="K33">
        <f t="shared" si="1"/>
        <v>4.1026209468005434E-17</v>
      </c>
      <c r="L33" s="3">
        <v>1869.3669491999999</v>
      </c>
      <c r="M33">
        <f t="shared" si="2"/>
        <v>1.5677247063993139E-16</v>
      </c>
      <c r="N33">
        <f t="shared" si="3"/>
        <v>1523.6895260643751</v>
      </c>
      <c r="O33">
        <f t="shared" si="3"/>
        <v>489.19966443975312</v>
      </c>
      <c r="P33">
        <f t="shared" si="4"/>
        <v>2560946.0835262472</v>
      </c>
      <c r="Q33">
        <f t="shared" si="5"/>
        <v>3.5901149276652262E-22</v>
      </c>
      <c r="R33">
        <f t="shared" si="12"/>
        <v>1.2276845380051693E-22</v>
      </c>
      <c r="T33">
        <f t="shared" si="6"/>
        <v>1.2047530596764773E-18</v>
      </c>
      <c r="U33">
        <f t="shared" si="9"/>
        <v>4.5419420680954985E-19</v>
      </c>
      <c r="V33">
        <f t="shared" si="10"/>
        <v>7.8149597154858049E-19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3.2116253891212398</v>
      </c>
      <c r="J34">
        <v>2.7843886843469501</v>
      </c>
      <c r="K34">
        <f t="shared" si="1"/>
        <v>4.0575232192816158E-17</v>
      </c>
      <c r="L34" s="3">
        <v>2096.5748852000002</v>
      </c>
      <c r="M34">
        <f t="shared" si="2"/>
        <v>1.397599409601309E-16</v>
      </c>
      <c r="N34">
        <f t="shared" si="3"/>
        <v>1627.8912511310355</v>
      </c>
      <c r="O34">
        <f t="shared" si="3"/>
        <v>608.67951282896115</v>
      </c>
      <c r="P34">
        <f t="shared" si="4"/>
        <v>3020520.6748466697</v>
      </c>
      <c r="Q34">
        <f t="shared" si="5"/>
        <v>4.0829134348670802E-22</v>
      </c>
      <c r="R34">
        <f t="shared" si="12"/>
        <v>1.2096564271424312E-22</v>
      </c>
      <c r="T34">
        <f t="shared" si="6"/>
        <v>1.6339607328832085E-18</v>
      </c>
      <c r="U34">
        <f t="shared" si="9"/>
        <v>5.2647254587656368E-19</v>
      </c>
      <c r="V34">
        <f t="shared" si="10"/>
        <v>1.0069175834502555E-18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3.2460615965525799</v>
      </c>
      <c r="J35">
        <v>2.9412439174487499</v>
      </c>
      <c r="K35">
        <f t="shared" si="1"/>
        <v>4.413899243997252E-17</v>
      </c>
      <c r="L35" s="3">
        <v>2168.3625996000001</v>
      </c>
      <c r="M35">
        <f t="shared" si="2"/>
        <v>1.095747291240431E-16</v>
      </c>
      <c r="N35">
        <f t="shared" si="3"/>
        <v>1762.2259674943678</v>
      </c>
      <c r="O35">
        <f t="shared" si="3"/>
        <v>873.46180233324299</v>
      </c>
      <c r="P35">
        <f t="shared" si="4"/>
        <v>3868375.8806466977</v>
      </c>
      <c r="Q35">
        <f t="shared" si="5"/>
        <v>3.9814627460824331E-22</v>
      </c>
      <c r="R35">
        <f t="shared" si="12"/>
        <v>2.4230945484828185E-22</v>
      </c>
      <c r="T35">
        <f t="shared" si="6"/>
        <v>1.875856239627204E-18</v>
      </c>
      <c r="U35">
        <f t="shared" si="9"/>
        <v>1.488073684456492E-18</v>
      </c>
      <c r="V35">
        <f t="shared" si="10"/>
        <v>1.0981848936216513E-18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3.2885580346191801</v>
      </c>
      <c r="J36">
        <v>3.08919272090563</v>
      </c>
      <c r="K36">
        <f t="shared" si="1"/>
        <v>4.317388332038328E-17</v>
      </c>
      <c r="L36" s="3">
        <v>5324.8218880000004</v>
      </c>
      <c r="M36">
        <f t="shared" si="2"/>
        <v>1.8721191169673071E-16</v>
      </c>
      <c r="N36">
        <f t="shared" si="3"/>
        <v>1943.3813678478946</v>
      </c>
      <c r="O36">
        <f t="shared" si="3"/>
        <v>1227.9840359022926</v>
      </c>
      <c r="P36">
        <f t="shared" si="4"/>
        <v>5284675.9333292367</v>
      </c>
      <c r="Q36">
        <f t="shared" si="5"/>
        <v>1.29632543761751E-21</v>
      </c>
      <c r="R36">
        <f t="shared" si="12"/>
        <v>7.2460618831772713E-22</v>
      </c>
      <c r="T36">
        <f t="shared" si="6"/>
        <v>8.5302534418867652E-18</v>
      </c>
      <c r="U36">
        <f t="shared" si="9"/>
        <v>1.156499279433249E-17</v>
      </c>
      <c r="V36">
        <f t="shared" si="10"/>
        <v>4.7441832028442492E-18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3.3400170101593898</v>
      </c>
      <c r="J37">
        <v>2.8651159002220798</v>
      </c>
      <c r="K37">
        <f t="shared" si="1"/>
        <v>1.5094811012716952E-17</v>
      </c>
      <c r="L37" s="3">
        <v>22347.453937999999</v>
      </c>
      <c r="M37">
        <f t="shared" si="2"/>
        <v>4.6019281166658953E-16</v>
      </c>
      <c r="N37">
        <f t="shared" si="3"/>
        <v>2187.8473144298173</v>
      </c>
      <c r="O37">
        <f t="shared" si="3"/>
        <v>733.02012821074618</v>
      </c>
      <c r="P37">
        <f t="shared" si="4"/>
        <v>5323994.379619862</v>
      </c>
      <c r="Q37">
        <f t="shared" si="5"/>
        <v>4.0524072447920345E-21</v>
      </c>
      <c r="R37">
        <f t="shared" si="12"/>
        <v>1.0663034813232846E-21</v>
      </c>
      <c r="T37">
        <f t="shared" si="6"/>
        <v>7.683757245881255E-17</v>
      </c>
      <c r="U37">
        <f t="shared" si="9"/>
        <v>9.1055061520553328E-17</v>
      </c>
      <c r="V37">
        <f t="shared" si="10"/>
        <v>4.0597263103784655E-17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3.4196439202329398</v>
      </c>
      <c r="J38">
        <v>2.5761274461100898</v>
      </c>
      <c r="K38">
        <f t="shared" si="1"/>
        <v>2.5419264691203839E-18</v>
      </c>
      <c r="L38" s="3">
        <v>58448.5048399999</v>
      </c>
      <c r="M38">
        <f t="shared" si="2"/>
        <v>3.9428380896675386E-16</v>
      </c>
      <c r="N38">
        <f t="shared" si="3"/>
        <v>2628.1123085910353</v>
      </c>
      <c r="O38">
        <f t="shared" si="3"/>
        <v>376.81436101230901</v>
      </c>
      <c r="P38">
        <f t="shared" si="4"/>
        <v>7048963.3692328166</v>
      </c>
      <c r="Q38">
        <f t="shared" si="5"/>
        <v>4.2272464545486135E-21</v>
      </c>
      <c r="R38" s="6">
        <f>SUM(R27:R37)</f>
        <v>2.6843769355120405E-21</v>
      </c>
      <c r="T38">
        <f t="shared" si="6"/>
        <v>6.3018851361073959E-16</v>
      </c>
      <c r="V38">
        <f t="shared" si="10"/>
        <v>3.163131210641059E-16</v>
      </c>
      <c r="W38" s="11">
        <v>0.25096706321395201</v>
      </c>
    </row>
    <row r="39" spans="4:23">
      <c r="U39">
        <f>SUM(U26:U38)</f>
        <v>1.057930774092953E-16</v>
      </c>
      <c r="V39">
        <f>SUM(V26:V38)</f>
        <v>3.6552345912786303E-16</v>
      </c>
    </row>
  </sheetData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8" max="18" width="12.85546875" bestFit="1" customWidth="1"/>
    <col min="20" max="21" width="12.85546875" bestFit="1" customWidth="1"/>
  </cols>
  <sheetData>
    <row r="1" spans="1:23" ht="17.25">
      <c r="A1" s="10" t="s">
        <v>54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-9.5133519999999905</v>
      </c>
      <c r="C3">
        <v>-8.9660930000000008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5.6339860000000002</v>
      </c>
      <c r="C4">
        <v>8.4761790000000001</v>
      </c>
      <c r="D4" s="4"/>
      <c r="E4" s="1"/>
      <c r="F4" s="2"/>
      <c r="G4">
        <f>LOG10(H4)</f>
        <v>1.3659482428254754</v>
      </c>
      <c r="H4">
        <v>23.224599999999999</v>
      </c>
      <c r="I4">
        <v>2.84669782199262</v>
      </c>
      <c r="J4">
        <v>2.9988734096366798</v>
      </c>
      <c r="K4">
        <f>10^J4*1.38*10^-23*310*4*PI()*H4</f>
        <v>1.2452951501353723E-15</v>
      </c>
      <c r="L4" s="3">
        <v>636.14731119999999</v>
      </c>
      <c r="M4">
        <f>L4*1.38*10^-23*310*4*PI()*H4</f>
        <v>7.9424882858756758E-16</v>
      </c>
      <c r="N4">
        <f>10^I4</f>
        <v>702.58329893776943</v>
      </c>
      <c r="O4">
        <f>10^J4</f>
        <v>997.40929151609896</v>
      </c>
      <c r="P4">
        <f>N4^2+O4^2</f>
        <v>1488448.5867489255</v>
      </c>
      <c r="Q4">
        <f>O4/2/PI()/H4/P4*(M4-K4)/2/PI()</f>
        <v>-3.296497398697029E-22</v>
      </c>
      <c r="T4">
        <f>(M4-K4)/(2*PI()*H4)^2</f>
        <v>-2.1181900466852597E-20</v>
      </c>
      <c r="W4" s="11">
        <v>1.4355363774452501</v>
      </c>
    </row>
    <row r="5" spans="1:23">
      <c r="A5">
        <v>12000</v>
      </c>
      <c r="B5">
        <v>15.09803</v>
      </c>
      <c r="C5">
        <v>26.58108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2.8504161971117998</v>
      </c>
      <c r="J5">
        <v>3.01628752463234</v>
      </c>
      <c r="K5">
        <f t="shared" ref="K5:K38" si="1">10^J5*1.38*10^-23*310*4*PI()*H5</f>
        <v>1.2181210028530825E-15</v>
      </c>
      <c r="L5" s="3">
        <v>677.02885279999998</v>
      </c>
      <c r="M5">
        <f t="shared" ref="M5:M38" si="2">L5*1.38*10^-23*310*4*PI()*H5</f>
        <v>7.9434667875862924E-16</v>
      </c>
      <c r="N5">
        <f t="shared" ref="N5:O38" si="3">10^I5</f>
        <v>708.62455473841328</v>
      </c>
      <c r="O5">
        <f t="shared" si="3"/>
        <v>1038.215538865245</v>
      </c>
      <c r="P5">
        <f t="shared" ref="P5:P38" si="4">N5^2+O5^2</f>
        <v>1580040.2647194655</v>
      </c>
      <c r="Q5">
        <f t="shared" ref="Q5:Q38" si="5">O5/2/PI()/H5/P5*(M5-K5)/2/PI()</f>
        <v>-3.2317816516758903E-22</v>
      </c>
      <c r="T5">
        <f t="shared" ref="T5:T38" si="6">(M5-K5)/(2*PI()*H5)^2</f>
        <v>-2.2535665004896141E-20</v>
      </c>
      <c r="W5" s="11">
        <v>1.36375955363524</v>
      </c>
    </row>
    <row r="6" spans="1:23">
      <c r="A6">
        <v>4800</v>
      </c>
      <c r="B6">
        <v>33.672870000000003</v>
      </c>
      <c r="C6">
        <v>49.789819999999999</v>
      </c>
      <c r="D6" s="4"/>
      <c r="E6" s="1"/>
      <c r="F6" s="2"/>
      <c r="G6">
        <f t="shared" si="0"/>
        <v>1.3116542796855051</v>
      </c>
      <c r="H6">
        <v>20.4953</v>
      </c>
      <c r="I6">
        <v>2.8542320789761799</v>
      </c>
      <c r="J6">
        <v>3.0337853294043602</v>
      </c>
      <c r="K6">
        <f t="shared" si="1"/>
        <v>1.1909410180052573E-15</v>
      </c>
      <c r="L6" s="3">
        <v>726.46383460000004</v>
      </c>
      <c r="M6">
        <f t="shared" si="2"/>
        <v>8.0042182637169024E-16</v>
      </c>
      <c r="N6">
        <f t="shared" si="3"/>
        <v>714.87824179424547</v>
      </c>
      <c r="O6">
        <f t="shared" si="3"/>
        <v>1080.8995334926901</v>
      </c>
      <c r="P6">
        <f t="shared" si="4"/>
        <v>1679394.7020955468</v>
      </c>
      <c r="Q6">
        <f t="shared" si="5"/>
        <v>-3.1064253088212558E-22</v>
      </c>
      <c r="T6">
        <f t="shared" si="6"/>
        <v>-2.3549087618858526E-20</v>
      </c>
      <c r="W6" s="11">
        <v>1.2955715712626199</v>
      </c>
    </row>
    <row r="7" spans="1:23">
      <c r="A7">
        <v>1200</v>
      </c>
      <c r="B7">
        <v>85.352059999999895</v>
      </c>
      <c r="C7">
        <v>112.64239999999999</v>
      </c>
      <c r="D7" s="4"/>
      <c r="E7" s="1"/>
      <c r="F7" s="2"/>
      <c r="G7">
        <f t="shared" si="0"/>
        <v>1.2840267085035566</v>
      </c>
      <c r="H7">
        <v>19.232099999999999</v>
      </c>
      <c r="I7">
        <v>2.8581892637883501</v>
      </c>
      <c r="J7">
        <v>3.0513051277466201</v>
      </c>
      <c r="K7">
        <f t="shared" si="1"/>
        <v>1.1635431145672658E-15</v>
      </c>
      <c r="L7" s="3">
        <v>759.4598598</v>
      </c>
      <c r="M7">
        <f t="shared" si="2"/>
        <v>7.8520341096946518E-16</v>
      </c>
      <c r="N7">
        <f t="shared" si="3"/>
        <v>721.4218034074579</v>
      </c>
      <c r="O7">
        <f t="shared" si="3"/>
        <v>1125.3953794845074</v>
      </c>
      <c r="P7">
        <f t="shared" si="4"/>
        <v>1786964.1785967473</v>
      </c>
      <c r="Q7">
        <f t="shared" si="5"/>
        <v>-3.1382298938675766E-22</v>
      </c>
      <c r="T7">
        <f t="shared" si="6"/>
        <v>-2.5910080693854115E-20</v>
      </c>
      <c r="W7" s="11">
        <v>1.2307929882431701</v>
      </c>
    </row>
    <row r="8" spans="1:23">
      <c r="A8">
        <v>340</v>
      </c>
      <c r="B8">
        <v>190.77969999999999</v>
      </c>
      <c r="C8">
        <v>204.51490000000001</v>
      </c>
      <c r="D8" s="4"/>
      <c r="E8" s="1"/>
      <c r="F8" s="2"/>
      <c r="G8">
        <f t="shared" si="0"/>
        <v>1.2560463071607584</v>
      </c>
      <c r="H8">
        <v>18.0321</v>
      </c>
      <c r="I8">
        <v>2.8623340503250301</v>
      </c>
      <c r="J8">
        <v>3.06877625643649</v>
      </c>
      <c r="K8">
        <f t="shared" si="1"/>
        <v>1.1357250578309557E-15</v>
      </c>
      <c r="L8" s="3">
        <v>1027.4412302000001</v>
      </c>
      <c r="M8">
        <f t="shared" si="2"/>
        <v>9.9598762167965139E-16</v>
      </c>
      <c r="N8">
        <f t="shared" si="3"/>
        <v>728.33981304236863</v>
      </c>
      <c r="O8">
        <f t="shared" si="3"/>
        <v>1171.5916194007891</v>
      </c>
      <c r="P8">
        <f t="shared" si="4"/>
        <v>1903105.8059127559</v>
      </c>
      <c r="Q8">
        <f t="shared" si="5"/>
        <v>-1.2084259674226407E-22</v>
      </c>
      <c r="T8">
        <f t="shared" si="6"/>
        <v>-1.0885801722805895E-20</v>
      </c>
      <c r="W8" s="11">
        <v>1.16925333459751</v>
      </c>
    </row>
    <row r="9" spans="1:23">
      <c r="A9">
        <v>94</v>
      </c>
      <c r="B9">
        <v>361.45830000000001</v>
      </c>
      <c r="C9">
        <v>395.40780000000001</v>
      </c>
      <c r="D9" s="4"/>
      <c r="F9" s="2"/>
      <c r="G9">
        <f t="shared" si="0"/>
        <v>1.22768107275287</v>
      </c>
      <c r="H9">
        <v>16.891999999999999</v>
      </c>
      <c r="I9">
        <v>2.8667176483757402</v>
      </c>
      <c r="J9">
        <v>3.0861263395751002</v>
      </c>
      <c r="K9">
        <f t="shared" si="1"/>
        <v>1.10728153218041E-15</v>
      </c>
      <c r="L9" s="3">
        <v>1047.4671473999999</v>
      </c>
      <c r="M9">
        <f t="shared" si="2"/>
        <v>9.5120062663459478E-16</v>
      </c>
      <c r="N9">
        <f t="shared" si="3"/>
        <v>735.728616369262</v>
      </c>
      <c r="O9">
        <f t="shared" si="3"/>
        <v>1219.3442638755432</v>
      </c>
      <c r="P9">
        <f t="shared" si="4"/>
        <v>2028097.0307908191</v>
      </c>
      <c r="Q9">
        <f t="shared" si="5"/>
        <v>-1.407170030116686E-22</v>
      </c>
      <c r="T9">
        <f t="shared" si="6"/>
        <v>-1.3855681569273458E-20</v>
      </c>
      <c r="W9" s="11">
        <v>1.1107906638458001</v>
      </c>
    </row>
    <row r="10" spans="1:23">
      <c r="A10">
        <v>24</v>
      </c>
      <c r="B10">
        <v>700.81380000000001</v>
      </c>
      <c r="C10">
        <v>955.92370000000005</v>
      </c>
      <c r="D10" s="4">
        <f>LOG10(A10)</f>
        <v>1.3802112417116059</v>
      </c>
      <c r="E10" s="4">
        <f t="shared" ref="E10:F15" si="7">LOG10(B10)</f>
        <v>2.8456026451075727</v>
      </c>
      <c r="F10" s="4">
        <f t="shared" si="7"/>
        <v>2.9804232291051935</v>
      </c>
      <c r="G10">
        <f t="shared" si="0"/>
        <v>1.1989043994567323</v>
      </c>
      <c r="H10">
        <v>15.808999999999999</v>
      </c>
      <c r="I10">
        <v>2.8713946531580201</v>
      </c>
      <c r="J10">
        <v>3.1032713175831099</v>
      </c>
      <c r="K10">
        <f t="shared" si="1"/>
        <v>1.0780188658930954E-15</v>
      </c>
      <c r="L10" s="3">
        <v>824.13931200000002</v>
      </c>
      <c r="M10">
        <f t="shared" si="2"/>
        <v>7.0041538090383994E-16</v>
      </c>
      <c r="N10">
        <f t="shared" si="3"/>
        <v>743.69464296614444</v>
      </c>
      <c r="O10">
        <f t="shared" si="3"/>
        <v>1268.4440557454427</v>
      </c>
      <c r="P10">
        <f t="shared" si="4"/>
        <v>2162032.044532489</v>
      </c>
      <c r="Q10">
        <f t="shared" si="5"/>
        <v>-3.5496133469041171E-22</v>
      </c>
      <c r="T10">
        <f t="shared" si="6"/>
        <v>-3.8270792734569181E-20</v>
      </c>
      <c r="W10" s="11">
        <v>1.05525112683278</v>
      </c>
    </row>
    <row r="11" spans="1:23">
      <c r="A11">
        <v>6</v>
      </c>
      <c r="B11">
        <v>959.60419999999999</v>
      </c>
      <c r="C11">
        <v>1896.2739999999999</v>
      </c>
      <c r="D11" s="4">
        <f t="shared" ref="D11:D15" si="8">LOG10(A11)</f>
        <v>0.77815125038364363</v>
      </c>
      <c r="E11" s="4">
        <f t="shared" si="7"/>
        <v>2.9820921401220044</v>
      </c>
      <c r="F11" s="4">
        <f t="shared" si="7"/>
        <v>3.2779010904337356</v>
      </c>
      <c r="G11">
        <f t="shared" si="0"/>
        <v>1.1696773724418428</v>
      </c>
      <c r="H11">
        <v>14.780099999999999</v>
      </c>
      <c r="I11">
        <v>2.87642653545426</v>
      </c>
      <c r="J11">
        <v>3.12012477180027</v>
      </c>
      <c r="K11">
        <f t="shared" si="1"/>
        <v>1.0477382244751376E-15</v>
      </c>
      <c r="L11" s="3">
        <v>872.69100860000003</v>
      </c>
      <c r="M11">
        <f t="shared" si="2"/>
        <v>6.9340747346516345E-16</v>
      </c>
      <c r="N11">
        <f t="shared" si="3"/>
        <v>752.36145117359479</v>
      </c>
      <c r="O11">
        <f t="shared" si="3"/>
        <v>1318.6355250783402</v>
      </c>
      <c r="P11">
        <f t="shared" si="4"/>
        <v>2304847.4012106676</v>
      </c>
      <c r="Q11">
        <f t="shared" si="5"/>
        <v>-3.4741961154032511E-22</v>
      </c>
      <c r="T11">
        <f t="shared" si="6"/>
        <v>-4.1086047426006387E-20</v>
      </c>
      <c r="U11">
        <f>(T11+T12)*(H11-H12)/2</f>
        <v>-2.8107779922765787E-20</v>
      </c>
      <c r="V11">
        <f>T11*W11*2</f>
        <v>-8.23765856041966E-20</v>
      </c>
      <c r="W11" s="11">
        <v>1.0024885668614401</v>
      </c>
    </row>
    <row r="12" spans="1:23">
      <c r="A12">
        <v>1.6</v>
      </c>
      <c r="B12">
        <v>2220.3690000000001</v>
      </c>
      <c r="C12">
        <v>1284.992</v>
      </c>
      <c r="D12" s="4">
        <f t="shared" si="8"/>
        <v>0.20411998265592479</v>
      </c>
      <c r="E12" s="4">
        <f t="shared" si="7"/>
        <v>3.3464251552375019</v>
      </c>
      <c r="F12" s="4">
        <f t="shared" si="7"/>
        <v>3.1089004238800211</v>
      </c>
      <c r="G12">
        <f t="shared" si="0"/>
        <v>1.1399640487494762</v>
      </c>
      <c r="H12">
        <v>13.8027</v>
      </c>
      <c r="I12">
        <v>2.8818800787560499</v>
      </c>
      <c r="J12">
        <v>3.1365869957259198</v>
      </c>
      <c r="K12">
        <f t="shared" si="1"/>
        <v>1.0162526445120673E-15</v>
      </c>
      <c r="L12" s="3">
        <v>1203.0482012</v>
      </c>
      <c r="M12">
        <f t="shared" si="2"/>
        <v>8.9268393898214936E-16</v>
      </c>
      <c r="N12">
        <f t="shared" si="3"/>
        <v>761.86860706105301</v>
      </c>
      <c r="O12">
        <f t="shared" si="3"/>
        <v>1369.5787081584692</v>
      </c>
      <c r="P12">
        <f t="shared" si="4"/>
        <v>2456189.6122661708</v>
      </c>
      <c r="Q12">
        <f t="shared" si="5"/>
        <v>-1.2644737474399166E-22</v>
      </c>
      <c r="T12">
        <f t="shared" si="6"/>
        <v>-1.6429360641858972E-20</v>
      </c>
      <c r="U12">
        <f t="shared" ref="U12:U37" si="9">(T12+T13)*(H12-H13)/2</f>
        <v>3.2207679658546178E-21</v>
      </c>
      <c r="V12">
        <f t="shared" ref="V12:V38" si="10">T12*W12*2</f>
        <v>-3.1293467674879234E-20</v>
      </c>
      <c r="W12" s="11">
        <v>0.95236413507015205</v>
      </c>
    </row>
    <row r="13" spans="1:23">
      <c r="A13">
        <v>0.5</v>
      </c>
      <c r="B13">
        <v>3675.654</v>
      </c>
      <c r="C13">
        <v>2810.3409999999999</v>
      </c>
      <c r="D13" s="4">
        <f>LOG10(A13)</f>
        <v>-0.3010299956639812</v>
      </c>
      <c r="E13" s="4">
        <f t="shared" si="7"/>
        <v>3.5653346232355645</v>
      </c>
      <c r="F13" s="4">
        <f t="shared" si="7"/>
        <v>3.4487590193475195</v>
      </c>
      <c r="G13">
        <f t="shared" si="0"/>
        <v>1.10972025158662</v>
      </c>
      <c r="H13">
        <v>12.8742</v>
      </c>
      <c r="I13">
        <v>2.8878303084018899</v>
      </c>
      <c r="J13">
        <v>3.1525494687241999</v>
      </c>
      <c r="K13">
        <f t="shared" si="1"/>
        <v>9.8337772031948909E-16</v>
      </c>
      <c r="L13" s="3">
        <v>1641.7720242</v>
      </c>
      <c r="M13">
        <f t="shared" si="2"/>
        <v>1.136275772611511E-15</v>
      </c>
      <c r="N13">
        <f t="shared" si="3"/>
        <v>772.37873509206793</v>
      </c>
      <c r="O13">
        <f t="shared" si="3"/>
        <v>1420.8540473687412</v>
      </c>
      <c r="P13">
        <f t="shared" si="4"/>
        <v>2615395.1343465559</v>
      </c>
      <c r="Q13">
        <f t="shared" si="5"/>
        <v>1.6343088110221648E-22</v>
      </c>
      <c r="T13">
        <f t="shared" si="6"/>
        <v>2.3366932996957774E-20</v>
      </c>
      <c r="U13">
        <f t="shared" si="9"/>
        <v>1.5520761946303801E-19</v>
      </c>
      <c r="V13">
        <f t="shared" si="10"/>
        <v>4.2282274819399779E-20</v>
      </c>
      <c r="W13" s="11">
        <v>0.90474592504083995</v>
      </c>
    </row>
    <row r="14" spans="1:23">
      <c r="A14">
        <v>0.2</v>
      </c>
      <c r="B14">
        <v>2571.556</v>
      </c>
      <c r="C14">
        <v>3845.4270000000001</v>
      </c>
      <c r="D14" s="4">
        <f t="shared" si="8"/>
        <v>-0.69897000433601875</v>
      </c>
      <c r="E14" s="4">
        <f t="shared" si="7"/>
        <v>3.4101959862601321</v>
      </c>
      <c r="F14" s="4">
        <f t="shared" si="7"/>
        <v>3.5849445713019397</v>
      </c>
      <c r="G14">
        <f t="shared" si="0"/>
        <v>1.0788916198402232</v>
      </c>
      <c r="H14">
        <v>11.992000000000001</v>
      </c>
      <c r="I14">
        <v>2.8943624506046501</v>
      </c>
      <c r="J14">
        <v>3.1678927523310501</v>
      </c>
      <c r="K14">
        <f t="shared" si="1"/>
        <v>9.4893183441082354E-16</v>
      </c>
      <c r="L14" s="3">
        <v>4364.8490519999996</v>
      </c>
      <c r="M14">
        <f t="shared" si="2"/>
        <v>2.8139183614325234E-15</v>
      </c>
      <c r="N14">
        <f t="shared" si="3"/>
        <v>784.08374518514415</v>
      </c>
      <c r="O14">
        <f t="shared" si="3"/>
        <v>1471.9489643374379</v>
      </c>
      <c r="P14">
        <f t="shared" si="4"/>
        <v>2781421.0730776181</v>
      </c>
      <c r="Q14">
        <f t="shared" si="5"/>
        <v>2.0847325811694891E-21</v>
      </c>
      <c r="T14">
        <f t="shared" si="6"/>
        <v>3.2849799437333952E-19</v>
      </c>
      <c r="U14">
        <f t="shared" si="9"/>
        <v>4.1263185734698344E-19</v>
      </c>
      <c r="V14">
        <f t="shared" si="10"/>
        <v>5.6469371936281858E-19</v>
      </c>
      <c r="W14" s="11">
        <v>0.85950862567678499</v>
      </c>
    </row>
    <row r="15" spans="1:23">
      <c r="A15">
        <v>0.1</v>
      </c>
      <c r="B15">
        <v>7168.174</v>
      </c>
      <c r="C15">
        <v>2367.9389999999999</v>
      </c>
      <c r="D15" s="4">
        <f t="shared" si="8"/>
        <v>-1</v>
      </c>
      <c r="E15" s="4">
        <f t="shared" si="7"/>
        <v>3.8554085388307828</v>
      </c>
      <c r="F15" s="4">
        <f t="shared" si="7"/>
        <v>3.3743705104222417</v>
      </c>
      <c r="G15">
        <f t="shared" si="0"/>
        <v>1.0474306401555422</v>
      </c>
      <c r="H15">
        <v>11.154</v>
      </c>
      <c r="I15">
        <v>2.9015699139681601</v>
      </c>
      <c r="J15">
        <v>3.18247485360867</v>
      </c>
      <c r="K15">
        <f t="shared" si="1"/>
        <v>9.1275902972224882E-16</v>
      </c>
      <c r="L15" s="3">
        <v>6898.0283120000004</v>
      </c>
      <c r="M15">
        <f t="shared" si="2"/>
        <v>4.1362450168365875E-15</v>
      </c>
      <c r="N15">
        <f t="shared" si="3"/>
        <v>797.20481657295568</v>
      </c>
      <c r="O15">
        <f t="shared" si="3"/>
        <v>1522.2109917156465</v>
      </c>
      <c r="P15">
        <f t="shared" si="4"/>
        <v>2952661.8228670522</v>
      </c>
      <c r="Q15">
        <f t="shared" si="5"/>
        <v>3.7739535850790781E-21</v>
      </c>
      <c r="T15">
        <f t="shared" si="6"/>
        <v>6.563035744738752E-19</v>
      </c>
      <c r="U15">
        <f t="shared" si="9"/>
        <v>3.0927418365214277E-19</v>
      </c>
      <c r="V15">
        <f t="shared" si="10"/>
        <v>1.071787304432714E-18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2.9095614839472601</v>
      </c>
      <c r="J16">
        <v>3.19613983507625</v>
      </c>
      <c r="K16">
        <f t="shared" si="1"/>
        <v>8.7470617643091802E-16</v>
      </c>
      <c r="L16" s="3">
        <v>2488.7334599999999</v>
      </c>
      <c r="M16">
        <f t="shared" si="2"/>
        <v>1.385800599338527E-15</v>
      </c>
      <c r="N16">
        <f t="shared" si="3"/>
        <v>812.01019872308075</v>
      </c>
      <c r="O16">
        <f t="shared" si="3"/>
        <v>1570.8685145549628</v>
      </c>
      <c r="P16">
        <f t="shared" si="4"/>
        <v>3126988.4528504126</v>
      </c>
      <c r="Q16">
        <f t="shared" si="5"/>
        <v>6.278895410822246E-22</v>
      </c>
      <c r="T16">
        <f t="shared" si="6"/>
        <v>1.2066962902353243E-19</v>
      </c>
      <c r="U16">
        <f t="shared" si="9"/>
        <v>1.8188299038819741E-20</v>
      </c>
      <c r="V16">
        <f t="shared" si="10"/>
        <v>1.8720843818466629E-19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2.9184615651596602</v>
      </c>
      <c r="J17">
        <v>3.2087067244642702</v>
      </c>
      <c r="K17">
        <f t="shared" si="1"/>
        <v>8.3464168955812743E-16</v>
      </c>
      <c r="L17" s="3">
        <v>1105.2756824000001</v>
      </c>
      <c r="M17">
        <f t="shared" si="2"/>
        <v>5.7051092334265708E-16</v>
      </c>
      <c r="N17">
        <f t="shared" si="3"/>
        <v>828.82256265283377</v>
      </c>
      <c r="O17">
        <f t="shared" si="3"/>
        <v>1616.987730192461</v>
      </c>
      <c r="P17">
        <f t="shared" si="4"/>
        <v>3301596.1599553772</v>
      </c>
      <c r="Q17">
        <f t="shared" si="5"/>
        <v>-3.4127095157610025E-22</v>
      </c>
      <c r="T17">
        <f t="shared" si="6"/>
        <v>-7.2572794247723967E-20</v>
      </c>
      <c r="U17">
        <f t="shared" si="9"/>
        <v>-2.0442247382349888E-20</v>
      </c>
      <c r="V17">
        <f t="shared" si="10"/>
        <v>-1.0696086123935827E-19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2.9284133169746198</v>
      </c>
      <c r="J18">
        <v>3.2199640867279702</v>
      </c>
      <c r="K18">
        <f t="shared" si="1"/>
        <v>7.9246263325415604E-16</v>
      </c>
      <c r="L18" s="3">
        <v>1761.6674657999999</v>
      </c>
      <c r="M18">
        <f t="shared" si="2"/>
        <v>8.4127627298132389E-16</v>
      </c>
      <c r="N18">
        <f t="shared" si="3"/>
        <v>848.0341021569277</v>
      </c>
      <c r="O18">
        <f t="shared" si="3"/>
        <v>1659.4496762861113</v>
      </c>
      <c r="P18">
        <f t="shared" si="4"/>
        <v>3472935.0665471861</v>
      </c>
      <c r="Q18">
        <f t="shared" si="5"/>
        <v>6.6509673502089143E-23</v>
      </c>
      <c r="T18">
        <f t="shared" si="6"/>
        <v>1.5669434751141951E-20</v>
      </c>
      <c r="U18">
        <f t="shared" si="9"/>
        <v>-2.9439879301597806E-20</v>
      </c>
      <c r="V18">
        <f t="shared" si="10"/>
        <v>2.1939563372885929E-20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2.9395848222976899</v>
      </c>
      <c r="J19">
        <v>3.2296650746713298</v>
      </c>
      <c r="K19">
        <f t="shared" si="1"/>
        <v>7.4809470611065387E-16</v>
      </c>
      <c r="L19" s="3">
        <v>1083.0988193999999</v>
      </c>
      <c r="M19">
        <f t="shared" si="2"/>
        <v>4.7748484200615881E-16</v>
      </c>
      <c r="N19">
        <f t="shared" si="3"/>
        <v>870.13136231233341</v>
      </c>
      <c r="O19">
        <f t="shared" si="3"/>
        <v>1696.9344819063133</v>
      </c>
      <c r="P19">
        <f t="shared" si="4"/>
        <v>3636715.2235621652</v>
      </c>
      <c r="Q19">
        <f t="shared" si="5"/>
        <v>-3.9003071042001246E-22</v>
      </c>
      <c r="T19">
        <f t="shared" si="6"/>
        <v>-1.0193003219495279E-19</v>
      </c>
      <c r="U19">
        <f t="shared" si="9"/>
        <v>-8.7277352874774248E-20</v>
      </c>
      <c r="V19">
        <f t="shared" si="10"/>
        <v>-1.3558149396853443E-19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2.9521732958329099</v>
      </c>
      <c r="J20">
        <v>3.2375161322067698</v>
      </c>
      <c r="K20">
        <f t="shared" si="1"/>
        <v>7.0150825061445673E-16</v>
      </c>
      <c r="L20" s="3">
        <v>800.26679300000001</v>
      </c>
      <c r="M20">
        <f t="shared" si="2"/>
        <v>3.2490129868066975E-16</v>
      </c>
      <c r="N20">
        <f t="shared" si="3"/>
        <v>895.72211281189539</v>
      </c>
      <c r="O20">
        <f t="shared" si="3"/>
        <v>1727.8901631416354</v>
      </c>
      <c r="P20">
        <f t="shared" si="4"/>
        <v>3787922.5192618333</v>
      </c>
      <c r="Q20">
        <f t="shared" si="5"/>
        <v>-5.7620581154612271E-22</v>
      </c>
      <c r="T20">
        <f t="shared" si="6"/>
        <v>-1.6726172918551192E-19</v>
      </c>
      <c r="U20">
        <f t="shared" si="9"/>
        <v>-8.0820984658979355E-20</v>
      </c>
      <c r="V20">
        <f t="shared" si="10"/>
        <v>-2.1135787783513693E-19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2.9664142789159098</v>
      </c>
      <c r="J21">
        <v>3.24316606932882</v>
      </c>
      <c r="K21">
        <f t="shared" si="1"/>
        <v>6.5272301889283779E-16</v>
      </c>
      <c r="L21" s="3">
        <v>1265.9374602</v>
      </c>
      <c r="M21">
        <f t="shared" si="2"/>
        <v>4.7203598818014602E-16</v>
      </c>
      <c r="N21">
        <f t="shared" si="3"/>
        <v>925.58067589237385</v>
      </c>
      <c r="O21">
        <f t="shared" si="3"/>
        <v>1750.5159382803822</v>
      </c>
      <c r="P21">
        <f t="shared" si="4"/>
        <v>3921005.6377590303</v>
      </c>
      <c r="Q21">
        <f t="shared" si="5"/>
        <v>-2.9459381984897158E-22</v>
      </c>
      <c r="R21">
        <f t="shared" ref="R21:R26" si="11">(Q21+Q22)*(H21-H22)/2</f>
        <v>-1.9989077000907282E-22</v>
      </c>
      <c r="T21">
        <f t="shared" si="6"/>
        <v>-9.5135545769779734E-20</v>
      </c>
      <c r="U21">
        <f t="shared" si="9"/>
        <v>-6.876653291424401E-20</v>
      </c>
      <c r="V21">
        <f t="shared" si="10"/>
        <v>-1.1420583017654238E-19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2.9825910494880299</v>
      </c>
      <c r="J22">
        <v>3.2461887767002802</v>
      </c>
      <c r="K22">
        <f t="shared" si="1"/>
        <v>6.0182456221625566E-16</v>
      </c>
      <c r="L22" s="3">
        <v>1110.3920336000001</v>
      </c>
      <c r="M22">
        <f t="shared" si="2"/>
        <v>3.7910321649695241E-16</v>
      </c>
      <c r="N22">
        <f t="shared" si="3"/>
        <v>960.70720876718394</v>
      </c>
      <c r="O22">
        <f t="shared" si="3"/>
        <v>1762.7420988001827</v>
      </c>
      <c r="P22">
        <f t="shared" si="4"/>
        <v>4030218.0478597069</v>
      </c>
      <c r="Q22">
        <f t="shared" si="5"/>
        <v>-3.8853652432611797E-22</v>
      </c>
      <c r="R22">
        <f t="shared" si="11"/>
        <v>-2.0639222475491415E-22</v>
      </c>
      <c r="T22">
        <f t="shared" si="6"/>
        <v>-1.398753318975729E-19</v>
      </c>
      <c r="U22">
        <f t="shared" si="9"/>
        <v>-7.8483462546703197E-20</v>
      </c>
      <c r="V22">
        <f t="shared" si="10"/>
        <v>-1.5951818327010927E-19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3.0010460282141098</v>
      </c>
      <c r="J23">
        <v>3.24606798995472</v>
      </c>
      <c r="K23">
        <f t="shared" si="1"/>
        <v>5.4898734298428325E-16</v>
      </c>
      <c r="L23" s="3">
        <v>1156.0120457999999</v>
      </c>
      <c r="M23">
        <f t="shared" si="2"/>
        <v>3.6012784430405122E-16</v>
      </c>
      <c r="N23">
        <f t="shared" si="3"/>
        <v>1002.4114719050785</v>
      </c>
      <c r="O23">
        <f t="shared" si="3"/>
        <v>1762.2519100349061</v>
      </c>
      <c r="P23">
        <f t="shared" si="4"/>
        <v>4110360.553428581</v>
      </c>
      <c r="Q23">
        <f t="shared" si="5"/>
        <v>-3.5393496554694569E-22</v>
      </c>
      <c r="R23">
        <f t="shared" si="11"/>
        <v>-1.1378887386995754E-22</v>
      </c>
      <c r="T23">
        <f t="shared" si="6"/>
        <v>-1.4245959344490944E-19</v>
      </c>
      <c r="U23">
        <f t="shared" si="9"/>
        <v>-4.6808515215596895E-20</v>
      </c>
      <c r="V23">
        <f t="shared" si="10"/>
        <v>-1.5434208725657813E-19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3.0220674046669602</v>
      </c>
      <c r="J24">
        <v>3.2425053794986098</v>
      </c>
      <c r="K24">
        <f t="shared" si="1"/>
        <v>4.9487396297383706E-16</v>
      </c>
      <c r="L24" s="3">
        <v>1613.3057096</v>
      </c>
      <c r="M24">
        <f t="shared" si="2"/>
        <v>4.5677875450292427E-16</v>
      </c>
      <c r="N24">
        <f t="shared" si="3"/>
        <v>1052.1251562170144</v>
      </c>
      <c r="O24">
        <f t="shared" si="3"/>
        <v>1747.85491253175</v>
      </c>
      <c r="P24">
        <f t="shared" si="4"/>
        <v>4161964.1396060484</v>
      </c>
      <c r="Q24">
        <f t="shared" si="5"/>
        <v>-7.6944765865128049E-23</v>
      </c>
      <c r="R24">
        <f t="shared" si="11"/>
        <v>2.2723506841606657E-23</v>
      </c>
      <c r="T24">
        <f t="shared" si="6"/>
        <v>-3.4788319975378989E-20</v>
      </c>
      <c r="U24">
        <f t="shared" si="9"/>
        <v>1.2817196969418768E-20</v>
      </c>
      <c r="V24">
        <f t="shared" si="10"/>
        <v>-3.5805498804797688E-20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3.0460620544933699</v>
      </c>
      <c r="J25">
        <v>3.2355655375741299</v>
      </c>
      <c r="K25">
        <f t="shared" si="1"/>
        <v>4.4017273134462117E-16</v>
      </c>
      <c r="L25" s="3">
        <v>2018.5944919999999</v>
      </c>
      <c r="M25">
        <f t="shared" si="2"/>
        <v>5.1654323828723064E-16</v>
      </c>
      <c r="N25">
        <f t="shared" si="3"/>
        <v>1111.8905892540708</v>
      </c>
      <c r="O25">
        <f t="shared" si="3"/>
        <v>1720.1469018683954</v>
      </c>
      <c r="P25">
        <f t="shared" si="4"/>
        <v>4195206.0464792037</v>
      </c>
      <c r="Q25">
        <f t="shared" si="5"/>
        <v>1.6663691838775146E-22</v>
      </c>
      <c r="R25">
        <f t="shared" si="11"/>
        <v>-3.6468850813636257E-23</v>
      </c>
      <c r="T25">
        <f t="shared" si="6"/>
        <v>8.53791901921493E-20</v>
      </c>
      <c r="U25">
        <f t="shared" si="9"/>
        <v>-2.4210861053493222E-20</v>
      </c>
      <c r="V25">
        <f t="shared" si="10"/>
        <v>8.3481819740097968E-20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3.0723246747083399</v>
      </c>
      <c r="J26">
        <v>3.2258096445792699</v>
      </c>
      <c r="K26">
        <f t="shared" si="1"/>
        <v>3.8789803629458771E-16</v>
      </c>
      <c r="L26" s="3">
        <v>1088.3873794000001</v>
      </c>
      <c r="M26">
        <f t="shared" si="2"/>
        <v>2.5101023692855958E-16</v>
      </c>
      <c r="N26">
        <f t="shared" si="3"/>
        <v>1181.2033628238239</v>
      </c>
      <c r="O26">
        <f t="shared" si="3"/>
        <v>1681.9366905630657</v>
      </c>
      <c r="P26">
        <f t="shared" si="4"/>
        <v>4224152.415408548</v>
      </c>
      <c r="Q26">
        <f t="shared" si="5"/>
        <v>-3.2182351759471434E-22</v>
      </c>
      <c r="R26">
        <f t="shared" si="11"/>
        <v>-1.239871897552195E-22</v>
      </c>
      <c r="T26">
        <f t="shared" si="6"/>
        <v>-1.88404130845312E-19</v>
      </c>
      <c r="U26">
        <f t="shared" si="9"/>
        <v>-7.747669107287175E-20</v>
      </c>
      <c r="V26">
        <f t="shared" si="10"/>
        <v>-1.7500638759064017E-19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3.1017949612326898</v>
      </c>
      <c r="J27">
        <v>3.21338777935427</v>
      </c>
      <c r="K27">
        <f t="shared" si="1"/>
        <v>3.3741908856892594E-16</v>
      </c>
      <c r="L27" s="3">
        <v>1194.7780988</v>
      </c>
      <c r="M27">
        <f t="shared" si="2"/>
        <v>2.4664318597087238E-16</v>
      </c>
      <c r="N27">
        <f t="shared" si="3"/>
        <v>1264.139382077575</v>
      </c>
      <c r="O27">
        <f t="shared" si="3"/>
        <v>1634.5107429273132</v>
      </c>
      <c r="P27">
        <f t="shared" si="4"/>
        <v>4269673.7460642708</v>
      </c>
      <c r="Q27">
        <f t="shared" si="5"/>
        <v>-2.2923065909514988E-22</v>
      </c>
      <c r="R27">
        <f>(Q27+Q28)*(H27-H28)/2</f>
        <v>-1.2239250058050367E-23</v>
      </c>
      <c r="T27">
        <f t="shared" si="6"/>
        <v>-1.5593671836745117E-19</v>
      </c>
      <c r="U27">
        <f t="shared" si="9"/>
        <v>-3.5745692812297975E-21</v>
      </c>
      <c r="V27">
        <f t="shared" si="10"/>
        <v>-1.3760539896512863E-19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3.1346917206624201</v>
      </c>
      <c r="J28">
        <v>3.19885300162893</v>
      </c>
      <c r="K28">
        <f t="shared" si="1"/>
        <v>2.8977307195889961E-16</v>
      </c>
      <c r="L28" s="3">
        <v>1929.5706072</v>
      </c>
      <c r="M28">
        <f t="shared" si="2"/>
        <v>3.5372495355257203E-16</v>
      </c>
      <c r="N28">
        <f t="shared" si="3"/>
        <v>1363.6148454104637</v>
      </c>
      <c r="O28">
        <f t="shared" si="3"/>
        <v>1580.712914919761</v>
      </c>
      <c r="P28">
        <f t="shared" si="4"/>
        <v>4358098.7660179306</v>
      </c>
      <c r="Q28">
        <f t="shared" si="5"/>
        <v>1.7230391463910163E-22</v>
      </c>
      <c r="R28">
        <f t="shared" ref="R28:R37" si="12">(Q28+Q29)*(H28-H29)/2</f>
        <v>1.2595576714814196E-22</v>
      </c>
      <c r="T28">
        <f t="shared" si="6"/>
        <v>1.393108147338242E-19</v>
      </c>
      <c r="U28">
        <f t="shared" si="9"/>
        <v>1.1821672198257921E-19</v>
      </c>
      <c r="V28">
        <f t="shared" si="10"/>
        <v>1.1678727341608664E-19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3.1712289933285098</v>
      </c>
      <c r="J29">
        <v>3.1831195117179498</v>
      </c>
      <c r="K29">
        <f t="shared" si="1"/>
        <v>2.4586200031932439E-16</v>
      </c>
      <c r="L29" s="3">
        <v>2488.0029100000002</v>
      </c>
      <c r="M29">
        <f t="shared" si="2"/>
        <v>4.0125714887162717E-16</v>
      </c>
      <c r="N29">
        <f t="shared" si="3"/>
        <v>1483.2999883993698</v>
      </c>
      <c r="O29">
        <f t="shared" si="3"/>
        <v>1524.47220933776</v>
      </c>
      <c r="P29">
        <f t="shared" si="4"/>
        <v>4524194.3726287214</v>
      </c>
      <c r="Q29">
        <f t="shared" si="5"/>
        <v>4.4211446169329793E-22</v>
      </c>
      <c r="R29">
        <f t="shared" si="12"/>
        <v>1.7256907708701004E-22</v>
      </c>
      <c r="T29">
        <f t="shared" si="6"/>
        <v>4.3735612176656192E-19</v>
      </c>
      <c r="U29">
        <f t="shared" si="9"/>
        <v>1.9355112720072358E-19</v>
      </c>
      <c r="V29">
        <f t="shared" si="10"/>
        <v>3.4831285310710612E-19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3.21159279513398</v>
      </c>
      <c r="J30">
        <v>3.1676807803959202</v>
      </c>
      <c r="K30">
        <f t="shared" si="1"/>
        <v>2.064295814435473E-16</v>
      </c>
      <c r="L30" s="3">
        <v>2535.39779</v>
      </c>
      <c r="M30">
        <f t="shared" si="2"/>
        <v>3.5574373382449835E-16</v>
      </c>
      <c r="N30">
        <f t="shared" si="3"/>
        <v>1627.7690817784601</v>
      </c>
      <c r="O30">
        <f t="shared" si="3"/>
        <v>1471.2307057551666</v>
      </c>
      <c r="P30">
        <f t="shared" si="4"/>
        <v>4814151.9731507367</v>
      </c>
      <c r="Q30">
        <f t="shared" si="5"/>
        <v>4.4285516439393262E-22</v>
      </c>
      <c r="R30">
        <f t="shared" si="12"/>
        <v>1.470792951508373E-22</v>
      </c>
      <c r="T30">
        <f t="shared" si="6"/>
        <v>5.5521376131407158E-19</v>
      </c>
      <c r="U30">
        <f t="shared" si="9"/>
        <v>2.104142506068437E-19</v>
      </c>
      <c r="V30">
        <f t="shared" si="10"/>
        <v>4.2006656592798763E-19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3.2558931905603301</v>
      </c>
      <c r="J31">
        <v>3.1549909004688201</v>
      </c>
      <c r="K31">
        <f t="shared" si="1"/>
        <v>1.7206382102573018E-16</v>
      </c>
      <c r="L31" s="3">
        <v>2386.4987658</v>
      </c>
      <c r="M31">
        <f t="shared" si="2"/>
        <v>2.8738220766165505E-16</v>
      </c>
      <c r="N31">
        <f t="shared" si="3"/>
        <v>1802.5743651241828</v>
      </c>
      <c r="O31">
        <f t="shared" si="3"/>
        <v>1428.8640200028879</v>
      </c>
      <c r="P31">
        <f t="shared" si="4"/>
        <v>5290926.7294616643</v>
      </c>
      <c r="Q31">
        <f t="shared" si="5"/>
        <v>3.5216805263762112E-22</v>
      </c>
      <c r="R31">
        <f t="shared" si="12"/>
        <v>1.8554141155637937E-22</v>
      </c>
      <c r="T31">
        <f t="shared" si="6"/>
        <v>5.8216056629049E-19</v>
      </c>
      <c r="U31">
        <f t="shared" si="9"/>
        <v>3.8293949980204529E-19</v>
      </c>
      <c r="V31">
        <f t="shared" si="10"/>
        <v>4.1843141462185391E-19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3.3040634001142202</v>
      </c>
      <c r="J32">
        <v>3.1491672630057801</v>
      </c>
      <c r="K32">
        <f t="shared" si="1"/>
        <v>1.4324507905538456E-16</v>
      </c>
      <c r="L32" s="3">
        <v>3638.9547819999998</v>
      </c>
      <c r="M32">
        <f t="shared" si="2"/>
        <v>3.6973376009427539E-16</v>
      </c>
      <c r="N32">
        <f t="shared" si="3"/>
        <v>2014.0182431599028</v>
      </c>
      <c r="O32">
        <f t="shared" si="3"/>
        <v>1409.8316726437076</v>
      </c>
      <c r="P32">
        <f t="shared" si="4"/>
        <v>6043894.8289702553</v>
      </c>
      <c r="Q32">
        <f t="shared" si="5"/>
        <v>7.0806858482740284E-22</v>
      </c>
      <c r="R32">
        <f t="shared" si="12"/>
        <v>2.0910183374629609E-22</v>
      </c>
      <c r="T32">
        <f t="shared" si="6"/>
        <v>1.6060651468640526E-18</v>
      </c>
      <c r="U32">
        <f t="shared" si="9"/>
        <v>5.617389241192099E-19</v>
      </c>
      <c r="V32">
        <f t="shared" si="10"/>
        <v>1.0966505470557955E-18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3.3556376594024599</v>
      </c>
      <c r="J33">
        <v>3.1573702197841702</v>
      </c>
      <c r="K33">
        <f t="shared" si="1"/>
        <v>1.2048846245041437E-16</v>
      </c>
      <c r="L33" s="3">
        <v>3496.9790499999999</v>
      </c>
      <c r="M33">
        <f t="shared" si="2"/>
        <v>2.9327042808753867E-16</v>
      </c>
      <c r="N33">
        <f t="shared" si="3"/>
        <v>2267.9718479032572</v>
      </c>
      <c r="O33">
        <f t="shared" si="3"/>
        <v>1436.7136560732358</v>
      </c>
      <c r="P33">
        <f t="shared" si="4"/>
        <v>7207842.4324290389</v>
      </c>
      <c r="Q33">
        <f t="shared" si="5"/>
        <v>5.5921525605924076E-22</v>
      </c>
      <c r="R33">
        <f t="shared" si="12"/>
        <v>2.6895946538369858E-22</v>
      </c>
      <c r="T33">
        <f t="shared" si="6"/>
        <v>1.7984131811311604E-18</v>
      </c>
      <c r="U33">
        <f t="shared" si="9"/>
        <v>1.131667601696601E-18</v>
      </c>
      <c r="V33">
        <f t="shared" si="10"/>
        <v>1.1665898209972488E-18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3.4110846244867599</v>
      </c>
      <c r="J34">
        <v>3.1908917361726199</v>
      </c>
      <c r="K34">
        <f t="shared" si="1"/>
        <v>1.0345799690528447E-16</v>
      </c>
      <c r="L34" s="3">
        <v>6355.0028979999997</v>
      </c>
      <c r="M34">
        <f t="shared" si="2"/>
        <v>4.2363134085774123E-16</v>
      </c>
      <c r="N34">
        <f t="shared" si="3"/>
        <v>2576.8232151848561</v>
      </c>
      <c r="O34">
        <f t="shared" si="3"/>
        <v>1552.0000687936435</v>
      </c>
      <c r="P34">
        <f t="shared" si="4"/>
        <v>9048722.0958510935</v>
      </c>
      <c r="Q34">
        <f t="shared" si="5"/>
        <v>1.1217814025888751E-21</v>
      </c>
      <c r="R34">
        <f t="shared" si="12"/>
        <v>3.7233419963799559E-22</v>
      </c>
      <c r="T34">
        <f t="shared" si="6"/>
        <v>5.2745093294725944E-18</v>
      </c>
      <c r="U34">
        <f t="shared" si="9"/>
        <v>2.2071897576075659E-18</v>
      </c>
      <c r="V34">
        <f t="shared" si="10"/>
        <v>3.2503817754217654E-18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3.4652113653745098</v>
      </c>
      <c r="J35">
        <v>3.2568370052366502</v>
      </c>
      <c r="K35">
        <f t="shared" si="1"/>
        <v>9.1288380613893549E-17</v>
      </c>
      <c r="L35" s="3">
        <v>8322.9755640000003</v>
      </c>
      <c r="M35">
        <f t="shared" si="2"/>
        <v>4.2058823238307338E-16</v>
      </c>
      <c r="N35">
        <f t="shared" si="3"/>
        <v>2918.8472326764518</v>
      </c>
      <c r="O35">
        <f t="shared" si="3"/>
        <v>1806.496003993157</v>
      </c>
      <c r="P35">
        <f t="shared" si="4"/>
        <v>11783096.980146226</v>
      </c>
      <c r="Q35">
        <f t="shared" si="5"/>
        <v>1.3604465949977537E-21</v>
      </c>
      <c r="R35">
        <f t="shared" si="12"/>
        <v>5.1736556195498035E-22</v>
      </c>
      <c r="T35">
        <f t="shared" si="6"/>
        <v>9.4400890545777935E-18</v>
      </c>
      <c r="U35">
        <f t="shared" si="9"/>
        <v>4.7021609731076779E-18</v>
      </c>
      <c r="V35">
        <f t="shared" si="10"/>
        <v>5.5265232885014131E-18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3.5074276703672398</v>
      </c>
      <c r="J36">
        <v>3.3632940512973999</v>
      </c>
      <c r="K36">
        <f t="shared" si="1"/>
        <v>8.1156338308789272E-17</v>
      </c>
      <c r="L36" s="3">
        <v>13566.909406000001</v>
      </c>
      <c r="M36">
        <f t="shared" si="2"/>
        <v>4.7699004758027653E-16</v>
      </c>
      <c r="N36">
        <f t="shared" si="3"/>
        <v>3216.8267412388727</v>
      </c>
      <c r="O36">
        <f t="shared" si="3"/>
        <v>2308.3095656680935</v>
      </c>
      <c r="P36">
        <f t="shared" si="4"/>
        <v>15676267.334104327</v>
      </c>
      <c r="Q36">
        <f t="shared" si="5"/>
        <v>2.2574943976944308E-21</v>
      </c>
      <c r="R36">
        <f t="shared" si="12"/>
        <v>1.3171302141120518E-21</v>
      </c>
      <c r="T36">
        <f t="shared" si="6"/>
        <v>2.344215551260889E-17</v>
      </c>
      <c r="U36">
        <f t="shared" si="9"/>
        <v>1.9664990159247443E-17</v>
      </c>
      <c r="V36">
        <f t="shared" si="10"/>
        <v>1.3037582198352943E-17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3.4945013316054898</v>
      </c>
      <c r="J37">
        <v>3.5010393508868098</v>
      </c>
      <c r="K37">
        <f t="shared" si="1"/>
        <v>6.527563881178395E-17</v>
      </c>
      <c r="L37" s="3">
        <v>37408.712399999997</v>
      </c>
      <c r="M37">
        <f t="shared" si="2"/>
        <v>7.7034370841278477E-16</v>
      </c>
      <c r="N37">
        <f t="shared" si="3"/>
        <v>3122.4919801903893</v>
      </c>
      <c r="O37">
        <f t="shared" si="3"/>
        <v>3169.8546666494426</v>
      </c>
      <c r="P37">
        <f t="shared" si="4"/>
        <v>19797934.774032548</v>
      </c>
      <c r="Q37">
        <f t="shared" si="5"/>
        <v>7.4649969869928788E-21</v>
      </c>
      <c r="R37">
        <f t="shared" si="12"/>
        <v>2.8189951456478882E-21</v>
      </c>
      <c r="T37">
        <f t="shared" si="6"/>
        <v>1.21716383373493E-16</v>
      </c>
      <c r="U37">
        <f t="shared" si="9"/>
        <v>1.8259171574589297E-16</v>
      </c>
      <c r="V37">
        <f t="shared" si="10"/>
        <v>6.430905977025162E-17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3.6907888473059001</v>
      </c>
      <c r="J38">
        <v>3.4565780500516299</v>
      </c>
      <c r="K38">
        <f t="shared" si="1"/>
        <v>1.9302501168050846E-17</v>
      </c>
      <c r="L38" s="3">
        <v>122294.36023999999</v>
      </c>
      <c r="M38">
        <f t="shared" si="2"/>
        <v>8.2497723941058843E-16</v>
      </c>
      <c r="N38">
        <f t="shared" si="3"/>
        <v>4906.6925620632455</v>
      </c>
      <c r="O38">
        <f t="shared" si="3"/>
        <v>2861.3965556979138</v>
      </c>
      <c r="P38">
        <f t="shared" si="4"/>
        <v>32263222.147566661</v>
      </c>
      <c r="Q38">
        <f t="shared" si="5"/>
        <v>1.4423990524443835E-20</v>
      </c>
      <c r="R38" s="6">
        <f>SUM(R28:R37)</f>
        <v>6.1350319714252798E-21</v>
      </c>
      <c r="T38">
        <f t="shared" si="6"/>
        <v>1.2960752690257816E-15</v>
      </c>
      <c r="V38">
        <f t="shared" si="10"/>
        <v>6.5054440794326638E-16</v>
      </c>
      <c r="W38" s="11">
        <v>0.25096706321395201</v>
      </c>
    </row>
    <row r="39" spans="4:23">
      <c r="U39">
        <f>SUM(U28:U38)</f>
        <v>2.1176458476126365E-16</v>
      </c>
      <c r="V39">
        <f>SUM(V28:V38)</f>
        <v>7.4023479345092018E-16</v>
      </c>
    </row>
  </sheetData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4" max="4" width="10.140625" bestFit="1" customWidth="1"/>
    <col min="18" max="18" width="12.85546875" bestFit="1" customWidth="1"/>
    <col min="20" max="20" width="12.85546875" bestFit="1" customWidth="1"/>
    <col min="21" max="21" width="11.85546875" bestFit="1" customWidth="1"/>
  </cols>
  <sheetData>
    <row r="1" spans="1:23" ht="17.25">
      <c r="A1" s="10" t="s">
        <v>47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-16.513120000000001</v>
      </c>
      <c r="C3">
        <v>-19.593060000000001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5.9640529999999998</v>
      </c>
      <c r="C4">
        <v>8.8492580000000007</v>
      </c>
      <c r="D4" s="4"/>
      <c r="E4" s="1"/>
      <c r="F4" s="2"/>
      <c r="G4">
        <f>LOG10(H4)</f>
        <v>1.3659482428254754</v>
      </c>
      <c r="H4">
        <v>23.224599999999999</v>
      </c>
      <c r="I4">
        <v>2.7724581418344298</v>
      </c>
      <c r="J4">
        <v>2.85461334248575</v>
      </c>
      <c r="K4">
        <f>10^J4*1.38*10^-23*310*4*PI()*H4</f>
        <v>8.9333063923302086E-16</v>
      </c>
      <c r="L4" s="3">
        <v>746.66298280000001</v>
      </c>
      <c r="M4">
        <f>L4*1.38*10^-23*310*4*PI()*H4</f>
        <v>9.3223092984535624E-16</v>
      </c>
      <c r="N4">
        <f>10^I4</f>
        <v>592.18600806073084</v>
      </c>
      <c r="O4">
        <f>10^J4</f>
        <v>715.50610300712367</v>
      </c>
      <c r="P4">
        <f>N4^2+O4^2</f>
        <v>862633.25158334465</v>
      </c>
      <c r="Q4">
        <f>O4/2/PI()/H4/P4*(M4-K4)/2/PI()</f>
        <v>3.5191032896448399E-23</v>
      </c>
      <c r="T4">
        <f>(M4-K4)/(2*PI()*H4)^2</f>
        <v>1.8268236420919303E-21</v>
      </c>
      <c r="W4" s="11">
        <v>1.4355363774452501</v>
      </c>
    </row>
    <row r="5" spans="1:23">
      <c r="A5">
        <v>12000</v>
      </c>
      <c r="B5">
        <v>17.201989999999999</v>
      </c>
      <c r="C5">
        <v>27.189119999999999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2.7763204258933198</v>
      </c>
      <c r="J5">
        <v>2.86394737645711</v>
      </c>
      <c r="K5">
        <f t="shared" ref="K5:K38" si="1">10^J5*1.38*10^-23*310*4*PI()*H5</f>
        <v>8.5772937382399047E-16</v>
      </c>
      <c r="L5" s="3">
        <v>663.26695859999995</v>
      </c>
      <c r="M5">
        <f t="shared" ref="M5:M38" si="2">L5*1.38*10^-23*310*4*PI()*H5</f>
        <v>7.7820007746388801E-16</v>
      </c>
      <c r="N5">
        <f t="shared" ref="N5:O38" si="3">10^I5</f>
        <v>597.4759464673001</v>
      </c>
      <c r="O5">
        <f t="shared" si="3"/>
        <v>731.05049659227291</v>
      </c>
      <c r="P5">
        <f t="shared" ref="P5:P38" si="4">N5^2+O5^2</f>
        <v>891412.3351748049</v>
      </c>
      <c r="Q5">
        <f t="shared" ref="Q5:Q38" si="5">O5/2/PI()/H5/P5*(M5-K5)/2/PI()</f>
        <v>-7.5697908067890526E-23</v>
      </c>
      <c r="T5">
        <f t="shared" ref="T5:T38" si="6">(M5-K5)/(2*PI()*H5)^2</f>
        <v>-4.2292453292826421E-21</v>
      </c>
      <c r="W5" s="11">
        <v>1.36375955363524</v>
      </c>
    </row>
    <row r="6" spans="1:23">
      <c r="A6">
        <v>4800</v>
      </c>
      <c r="B6">
        <v>34.332850000000001</v>
      </c>
      <c r="C6">
        <v>47.323300000000003</v>
      </c>
      <c r="D6" s="4"/>
      <c r="E6" s="1"/>
      <c r="F6" s="2"/>
      <c r="G6">
        <f t="shared" si="0"/>
        <v>1.3116542796855051</v>
      </c>
      <c r="H6">
        <v>20.4953</v>
      </c>
      <c r="I6">
        <v>2.7802918208006102</v>
      </c>
      <c r="J6">
        <v>2.87339490484255</v>
      </c>
      <c r="K6">
        <f t="shared" si="1"/>
        <v>8.2318951239073326E-16</v>
      </c>
      <c r="L6" s="3">
        <v>672.03559419999897</v>
      </c>
      <c r="M6">
        <f t="shared" si="2"/>
        <v>7.4045249340254935E-16</v>
      </c>
      <c r="N6">
        <f t="shared" si="3"/>
        <v>602.96460736372103</v>
      </c>
      <c r="O6">
        <f t="shared" si="3"/>
        <v>747.12781444839857</v>
      </c>
      <c r="P6">
        <f t="shared" si="4"/>
        <v>921766.28885572683</v>
      </c>
      <c r="Q6">
        <f t="shared" si="5"/>
        <v>-8.2881945494820159E-23</v>
      </c>
      <c r="T6">
        <f t="shared" si="6"/>
        <v>-4.989207576011052E-21</v>
      </c>
      <c r="W6" s="11">
        <v>1.2955715712626199</v>
      </c>
    </row>
    <row r="7" spans="1:23">
      <c r="A7">
        <v>1200</v>
      </c>
      <c r="B7">
        <v>101.1001</v>
      </c>
      <c r="C7">
        <v>114.38890000000001</v>
      </c>
      <c r="D7" s="4"/>
      <c r="E7" s="1"/>
      <c r="F7" s="2"/>
      <c r="G7">
        <f t="shared" si="0"/>
        <v>1.2840267085035566</v>
      </c>
      <c r="H7">
        <v>19.232099999999999</v>
      </c>
      <c r="I7">
        <v>2.7844234194105901</v>
      </c>
      <c r="J7">
        <v>2.8829719588277398</v>
      </c>
      <c r="K7">
        <f t="shared" si="1"/>
        <v>7.8967667739746095E-16</v>
      </c>
      <c r="L7" s="3">
        <v>858.23072879999995</v>
      </c>
      <c r="M7">
        <f t="shared" si="2"/>
        <v>8.8732233436278593E-16</v>
      </c>
      <c r="N7">
        <f t="shared" si="3"/>
        <v>608.72819723093266</v>
      </c>
      <c r="O7">
        <f t="shared" si="3"/>
        <v>763.78646644331445</v>
      </c>
      <c r="P7">
        <f t="shared" si="4"/>
        <v>953919.78442598553</v>
      </c>
      <c r="Q7">
        <f t="shared" si="5"/>
        <v>1.0297376431373214E-22</v>
      </c>
      <c r="T7">
        <f t="shared" si="6"/>
        <v>6.6871301830524449E-21</v>
      </c>
      <c r="W7" s="11">
        <v>1.2307929882431701</v>
      </c>
    </row>
    <row r="8" spans="1:23">
      <c r="A8">
        <v>340</v>
      </c>
      <c r="B8">
        <v>205.61279999999999</v>
      </c>
      <c r="C8">
        <v>214.10990000000001</v>
      </c>
      <c r="D8" s="4"/>
      <c r="E8" s="1"/>
      <c r="F8" s="2"/>
      <c r="G8">
        <f t="shared" si="0"/>
        <v>1.2560463071607584</v>
      </c>
      <c r="H8">
        <v>18.0321</v>
      </c>
      <c r="I8">
        <v>2.7887693483402698</v>
      </c>
      <c r="J8">
        <v>2.8926935703453398</v>
      </c>
      <c r="K8">
        <f t="shared" si="1"/>
        <v>7.5716498482835871E-16</v>
      </c>
      <c r="L8" s="3">
        <v>938.63720579999995</v>
      </c>
      <c r="M8">
        <f t="shared" si="2"/>
        <v>9.0990220242844918E-16</v>
      </c>
      <c r="N8">
        <f t="shared" si="3"/>
        <v>614.85024204716728</v>
      </c>
      <c r="O8">
        <f t="shared" si="3"/>
        <v>781.07649788305321</v>
      </c>
      <c r="P8">
        <f t="shared" si="4"/>
        <v>988121.31569071545</v>
      </c>
      <c r="Q8">
        <f t="shared" si="5"/>
        <v>1.6959854939215716E-22</v>
      </c>
      <c r="T8">
        <f t="shared" si="6"/>
        <v>1.1898508461879524E-20</v>
      </c>
      <c r="W8" s="11">
        <v>1.16925333459751</v>
      </c>
    </row>
    <row r="9" spans="1:23">
      <c r="A9">
        <v>94</v>
      </c>
      <c r="B9">
        <v>375.57080000000002</v>
      </c>
      <c r="C9">
        <v>341.58960000000002</v>
      </c>
      <c r="D9" s="4"/>
      <c r="F9" s="2"/>
      <c r="G9">
        <f t="shared" si="0"/>
        <v>1.22768107275287</v>
      </c>
      <c r="H9">
        <v>16.891999999999999</v>
      </c>
      <c r="I9">
        <v>2.7933893541257802</v>
      </c>
      <c r="J9">
        <v>2.9025784011576001</v>
      </c>
      <c r="K9">
        <f t="shared" si="1"/>
        <v>7.256214596979692E-16</v>
      </c>
      <c r="L9" s="3">
        <v>1014.6440716</v>
      </c>
      <c r="M9">
        <f t="shared" si="2"/>
        <v>9.2139412592807456E-16</v>
      </c>
      <c r="N9">
        <f t="shared" si="3"/>
        <v>621.42590594747207</v>
      </c>
      <c r="O9">
        <f t="shared" si="3"/>
        <v>799.05817889461491</v>
      </c>
      <c r="P9">
        <f t="shared" si="4"/>
        <v>1024664.1298410149</v>
      </c>
      <c r="Q9">
        <f t="shared" si="5"/>
        <v>2.2893284953140698E-22</v>
      </c>
      <c r="T9">
        <f t="shared" si="6"/>
        <v>1.7379215694361551E-20</v>
      </c>
      <c r="W9" s="11">
        <v>1.1107906638458001</v>
      </c>
    </row>
    <row r="10" spans="1:23">
      <c r="A10">
        <v>24</v>
      </c>
      <c r="B10">
        <v>599.62159999999903</v>
      </c>
      <c r="C10">
        <v>712.15539999999999</v>
      </c>
      <c r="D10" s="4">
        <f>LOG10(A10)</f>
        <v>1.3802112417116059</v>
      </c>
      <c r="E10" s="4">
        <f t="shared" ref="E10:F15" si="7">LOG10(B10)</f>
        <v>2.7778772689258191</v>
      </c>
      <c r="F10" s="4">
        <f t="shared" si="7"/>
        <v>2.8525747717246346</v>
      </c>
      <c r="G10">
        <f t="shared" si="0"/>
        <v>1.1989043994567323</v>
      </c>
      <c r="H10">
        <v>15.808999999999999</v>
      </c>
      <c r="I10">
        <v>2.7983472779330101</v>
      </c>
      <c r="J10">
        <v>2.9126439184867499</v>
      </c>
      <c r="K10">
        <f t="shared" si="1"/>
        <v>6.9502265674655975E-16</v>
      </c>
      <c r="L10" s="3">
        <v>674.58381459999998</v>
      </c>
      <c r="M10">
        <f t="shared" si="2"/>
        <v>5.7331190561459876E-16</v>
      </c>
      <c r="N10">
        <f t="shared" si="3"/>
        <v>628.56077835981205</v>
      </c>
      <c r="O10">
        <f t="shared" si="3"/>
        <v>817.79399735106756</v>
      </c>
      <c r="P10">
        <f t="shared" si="4"/>
        <v>1063875.6741957306</v>
      </c>
      <c r="Q10">
        <f t="shared" si="5"/>
        <v>-1.499055962748315E-22</v>
      </c>
      <c r="T10">
        <f t="shared" si="6"/>
        <v>-1.2335603656498432E-20</v>
      </c>
      <c r="W10" s="11">
        <v>1.05525112683278</v>
      </c>
    </row>
    <row r="11" spans="1:23">
      <c r="A11">
        <v>6</v>
      </c>
      <c r="B11">
        <v>799.85810000000004</v>
      </c>
      <c r="C11">
        <v>1153.306</v>
      </c>
      <c r="D11" s="4">
        <f t="shared" ref="D11:D12" si="8">LOG10(A11)</f>
        <v>0.77815125038364363</v>
      </c>
      <c r="E11" s="4">
        <f t="shared" si="7"/>
        <v>2.9030129471755455</v>
      </c>
      <c r="F11" s="4">
        <f t="shared" si="7"/>
        <v>3.0619445514229651</v>
      </c>
      <c r="G11">
        <f t="shared" si="0"/>
        <v>1.1696773724418428</v>
      </c>
      <c r="H11">
        <v>14.780099999999999</v>
      </c>
      <c r="I11">
        <v>2.80371482816988</v>
      </c>
      <c r="J11">
        <v>2.9229126850524501</v>
      </c>
      <c r="K11">
        <f t="shared" si="1"/>
        <v>6.6533550802284725E-16</v>
      </c>
      <c r="L11" s="3">
        <v>623.70880160000002</v>
      </c>
      <c r="M11">
        <f t="shared" si="2"/>
        <v>4.9557557031468299E-16</v>
      </c>
      <c r="N11">
        <f t="shared" si="3"/>
        <v>636.37751758582669</v>
      </c>
      <c r="O11">
        <f t="shared" si="3"/>
        <v>837.36091370959639</v>
      </c>
      <c r="P11">
        <f t="shared" si="4"/>
        <v>1106149.6446972694</v>
      </c>
      <c r="Q11">
        <f t="shared" si="5"/>
        <v>-2.2024035525461819E-22</v>
      </c>
      <c r="T11">
        <f t="shared" si="6"/>
        <v>-1.96843340066671E-20</v>
      </c>
      <c r="U11">
        <f>(T11+T12)*(H11-H12)/2</f>
        <v>3.9622487300301689E-20</v>
      </c>
      <c r="V11">
        <f>T11*W11*2</f>
        <v>-3.9466639575931219E-20</v>
      </c>
      <c r="W11" s="11">
        <v>1.0024885668614401</v>
      </c>
    </row>
    <row r="12" spans="1:23">
      <c r="A12">
        <v>1.6</v>
      </c>
      <c r="B12">
        <v>2096.2800000000002</v>
      </c>
      <c r="C12">
        <v>1093.3945000000001</v>
      </c>
      <c r="D12" s="4">
        <f t="shared" si="8"/>
        <v>0.20411998265592479</v>
      </c>
      <c r="E12" s="4">
        <f t="shared" si="7"/>
        <v>3.3214492908753126</v>
      </c>
      <c r="F12" s="4">
        <f t="shared" si="7"/>
        <v>3.0387768849701553</v>
      </c>
      <c r="G12">
        <f t="shared" si="0"/>
        <v>1.1399640487494762</v>
      </c>
      <c r="H12">
        <v>13.8027</v>
      </c>
      <c r="I12">
        <v>2.8095700329272599</v>
      </c>
      <c r="J12">
        <v>2.93340716547619</v>
      </c>
      <c r="K12">
        <f t="shared" si="1"/>
        <v>6.3653436986374096E-16</v>
      </c>
      <c r="L12" s="3">
        <v>1879.177248</v>
      </c>
      <c r="M12">
        <f t="shared" si="2"/>
        <v>1.3943841536166332E-15</v>
      </c>
      <c r="N12">
        <f t="shared" si="3"/>
        <v>645.01532457278131</v>
      </c>
      <c r="O12">
        <f t="shared" si="3"/>
        <v>857.84172339843371</v>
      </c>
      <c r="P12">
        <f t="shared" si="4"/>
        <v>1151937.1913369251</v>
      </c>
      <c r="Q12">
        <f t="shared" si="5"/>
        <v>1.0357089064891687E-21</v>
      </c>
      <c r="T12">
        <f t="shared" si="6"/>
        <v>1.0076165608626955E-19</v>
      </c>
      <c r="U12">
        <f t="shared" ref="U12:U37" si="9">(T12+T13)*(H12-H13)/2</f>
        <v>2.6113323163508398E-19</v>
      </c>
      <c r="V12">
        <f t="shared" ref="V12:V38" si="10">T12*W12*2</f>
        <v>1.9192357489367244E-19</v>
      </c>
      <c r="W12" s="11">
        <v>0.95236413507015205</v>
      </c>
    </row>
    <row r="13" spans="1:23">
      <c r="A13">
        <v>0.5</v>
      </c>
      <c r="B13">
        <v>1865.29</v>
      </c>
      <c r="C13">
        <v>216.73990000000001</v>
      </c>
      <c r="D13" s="4">
        <f>LOG10(A13)</f>
        <v>-0.3010299956639812</v>
      </c>
      <c r="E13" s="4">
        <f t="shared" si="7"/>
        <v>3.270746361940291</v>
      </c>
      <c r="F13" s="4">
        <f t="shared" si="7"/>
        <v>2.3359388686558957</v>
      </c>
      <c r="G13">
        <f t="shared" si="0"/>
        <v>1.10972025158662</v>
      </c>
      <c r="H13">
        <v>12.8742</v>
      </c>
      <c r="I13">
        <v>2.8160004765651201</v>
      </c>
      <c r="J13">
        <v>2.94415382543131</v>
      </c>
      <c r="K13">
        <f t="shared" si="1"/>
        <v>6.0858987285913526E-16</v>
      </c>
      <c r="L13" s="3">
        <v>5244.5958280000004</v>
      </c>
      <c r="M13">
        <f t="shared" si="2"/>
        <v>3.6298018778823143E-15</v>
      </c>
      <c r="N13">
        <f t="shared" si="3"/>
        <v>654.63689242072257</v>
      </c>
      <c r="O13">
        <f t="shared" si="3"/>
        <v>879.33391836312114</v>
      </c>
      <c r="P13">
        <f t="shared" si="4"/>
        <v>1201777.6009021008</v>
      </c>
      <c r="Q13">
        <f t="shared" si="5"/>
        <v>4.3494158584140905E-21</v>
      </c>
      <c r="T13">
        <f t="shared" si="6"/>
        <v>4.6172241851811183E-19</v>
      </c>
      <c r="U13">
        <f t="shared" si="9"/>
        <v>3.2729694882111174E-19</v>
      </c>
      <c r="V13">
        <f t="shared" si="10"/>
        <v>8.3548295330852588E-19</v>
      </c>
      <c r="W13" s="11">
        <v>0.90474592504083995</v>
      </c>
    </row>
    <row r="14" spans="1:23">
      <c r="A14">
        <v>0.2</v>
      </c>
      <c r="B14">
        <v>1811.97</v>
      </c>
      <c r="C14">
        <v>1003.511</v>
      </c>
      <c r="D14" s="4">
        <f>LOG10(A14)</f>
        <v>-0.69897000433601875</v>
      </c>
      <c r="E14" s="4">
        <f t="shared" si="7"/>
        <v>3.2581510029752794</v>
      </c>
      <c r="F14" s="4">
        <f t="shared" si="7"/>
        <v>3.001522137374693</v>
      </c>
      <c r="G14">
        <f t="shared" si="0"/>
        <v>1.0788916198402232</v>
      </c>
      <c r="H14">
        <v>11.992000000000001</v>
      </c>
      <c r="I14">
        <v>2.82310557134993</v>
      </c>
      <c r="J14">
        <v>2.9551840796241899</v>
      </c>
      <c r="K14">
        <f t="shared" si="1"/>
        <v>5.8146870235197469E-16</v>
      </c>
      <c r="L14" s="3">
        <v>3370.2178979999999</v>
      </c>
      <c r="M14">
        <f t="shared" si="2"/>
        <v>2.1727024032744775E-15</v>
      </c>
      <c r="N14">
        <f t="shared" si="3"/>
        <v>665.43489512602423</v>
      </c>
      <c r="O14">
        <f t="shared" si="3"/>
        <v>901.95335764347362</v>
      </c>
      <c r="P14">
        <f t="shared" si="4"/>
        <v>1256323.4590157187</v>
      </c>
      <c r="Q14">
        <f t="shared" si="5"/>
        <v>2.4130438940216024E-21</v>
      </c>
      <c r="T14">
        <f t="shared" si="6"/>
        <v>2.8027927910399671E-19</v>
      </c>
      <c r="U14">
        <f t="shared" si="9"/>
        <v>4.568877771133359E-19</v>
      </c>
      <c r="V14">
        <f t="shared" si="10"/>
        <v>4.8180491597671252E-19</v>
      </c>
      <c r="W14" s="11">
        <v>0.85950862567678499</v>
      </c>
    </row>
    <row r="15" spans="1:23">
      <c r="A15">
        <v>0.1</v>
      </c>
      <c r="B15">
        <v>-6911.49</v>
      </c>
      <c r="C15">
        <v>1298.5409999999999</v>
      </c>
      <c r="D15" s="4">
        <f>LOG10(A15)</f>
        <v>-1</v>
      </c>
      <c r="E15" s="4" t="e">
        <f t="shared" si="7"/>
        <v>#NUM!</v>
      </c>
      <c r="F15" s="4">
        <f t="shared" si="7"/>
        <v>3.1134556665511139</v>
      </c>
      <c r="G15">
        <f t="shared" si="0"/>
        <v>1.0474306401555422</v>
      </c>
      <c r="H15">
        <v>11.154</v>
      </c>
      <c r="I15">
        <v>2.8309945066962898</v>
      </c>
      <c r="J15">
        <v>2.96652845635148</v>
      </c>
      <c r="K15">
        <f t="shared" si="1"/>
        <v>5.5514922870399974E-16</v>
      </c>
      <c r="L15" s="3">
        <v>7561.7647079999997</v>
      </c>
      <c r="M15">
        <f t="shared" si="2"/>
        <v>4.5342393764236796E-15</v>
      </c>
      <c r="N15">
        <f t="shared" si="3"/>
        <v>677.63293631350143</v>
      </c>
      <c r="O15">
        <f t="shared" si="3"/>
        <v>925.82404606048146</v>
      </c>
      <c r="P15">
        <f t="shared" si="4"/>
        <v>1316336.5606406583</v>
      </c>
      <c r="Q15">
        <f t="shared" si="5"/>
        <v>6.3555759657545999E-21</v>
      </c>
      <c r="T15">
        <f t="shared" si="6"/>
        <v>8.1014500994930952E-19</v>
      </c>
      <c r="U15">
        <f t="shared" si="9"/>
        <v>3.8698913863112751E-19</v>
      </c>
      <c r="V15">
        <f t="shared" si="10"/>
        <v>1.3230205810005814E-18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2.8397942487043601</v>
      </c>
      <c r="J16">
        <v>2.97822582863119</v>
      </c>
      <c r="K16">
        <f t="shared" si="1"/>
        <v>5.2960025642298262E-16</v>
      </c>
      <c r="L16" s="3">
        <v>2183.8531579999999</v>
      </c>
      <c r="M16">
        <f t="shared" si="2"/>
        <v>1.2160342052956266E-15</v>
      </c>
      <c r="N16">
        <f t="shared" si="3"/>
        <v>691.50328679863981</v>
      </c>
      <c r="O16">
        <f t="shared" si="3"/>
        <v>951.09922683940476</v>
      </c>
      <c r="P16">
        <f t="shared" si="4"/>
        <v>1382766.5349478354</v>
      </c>
      <c r="Q16">
        <f t="shared" si="5"/>
        <v>1.154633814081609E-21</v>
      </c>
      <c r="T16">
        <f t="shared" si="6"/>
        <v>1.6206737199046674E-19</v>
      </c>
      <c r="U16">
        <f t="shared" si="9"/>
        <v>5.3306952234776012E-20</v>
      </c>
      <c r="V16">
        <f t="shared" si="10"/>
        <v>2.5143343719994172E-19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2.84965004851813</v>
      </c>
      <c r="J17">
        <v>2.9903197195843498</v>
      </c>
      <c r="K17">
        <f t="shared" si="1"/>
        <v>5.0479270331320779E-16</v>
      </c>
      <c r="L17" s="3">
        <v>829.15677479999999</v>
      </c>
      <c r="M17">
        <f t="shared" si="2"/>
        <v>4.2798643335733229E-16</v>
      </c>
      <c r="N17">
        <f t="shared" si="3"/>
        <v>707.37555635413514</v>
      </c>
      <c r="O17">
        <f t="shared" si="3"/>
        <v>977.95690984507712</v>
      </c>
      <c r="P17">
        <f t="shared" si="4"/>
        <v>1456779.8952410545</v>
      </c>
      <c r="Q17">
        <f t="shared" si="5"/>
        <v>-1.3602540050064208E-22</v>
      </c>
      <c r="T17">
        <f t="shared" si="6"/>
        <v>-2.1103356137981097E-20</v>
      </c>
      <c r="U17">
        <f t="shared" si="9"/>
        <v>1.1721651787303148E-20</v>
      </c>
      <c r="V17">
        <f t="shared" si="10"/>
        <v>-3.1103021055719478E-20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2.86072912154069</v>
      </c>
      <c r="J18">
        <v>3.0028590943973099</v>
      </c>
      <c r="K18">
        <f t="shared" si="1"/>
        <v>4.80699644434415E-16</v>
      </c>
      <c r="L18" s="3">
        <v>1357.1192040000001</v>
      </c>
      <c r="M18">
        <f t="shared" si="2"/>
        <v>6.4808609348645267E-16</v>
      </c>
      <c r="N18">
        <f t="shared" si="3"/>
        <v>725.65321132559052</v>
      </c>
      <c r="O18">
        <f t="shared" si="3"/>
        <v>1006.6050257434713</v>
      </c>
      <c r="P18">
        <f t="shared" si="4"/>
        <v>1539826.2609591568</v>
      </c>
      <c r="Q18">
        <f t="shared" si="5"/>
        <v>3.1202103256988212E-22</v>
      </c>
      <c r="T18">
        <f t="shared" si="6"/>
        <v>5.3731929360442051E-20</v>
      </c>
      <c r="U18">
        <f t="shared" si="9"/>
        <v>1.7600630833407445E-20</v>
      </c>
      <c r="V18">
        <f t="shared" si="10"/>
        <v>7.5232775659947541E-20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2.8732277654312202</v>
      </c>
      <c r="J19">
        <v>3.0159019349560801</v>
      </c>
      <c r="K19">
        <f t="shared" si="1"/>
        <v>4.572918294039187E-16</v>
      </c>
      <c r="L19" s="3">
        <v>1024.2801417999999</v>
      </c>
      <c r="M19">
        <f t="shared" si="2"/>
        <v>4.5155458848007218E-16</v>
      </c>
      <c r="N19">
        <f t="shared" si="3"/>
        <v>746.84033560113267</v>
      </c>
      <c r="O19">
        <f t="shared" si="3"/>
        <v>1037.2941651250617</v>
      </c>
      <c r="P19">
        <f t="shared" si="4"/>
        <v>1633749.6718833111</v>
      </c>
      <c r="Q19">
        <f t="shared" si="5"/>
        <v>-1.125171983791026E-23</v>
      </c>
      <c r="T19">
        <f t="shared" si="6"/>
        <v>-2.1610341293843555E-21</v>
      </c>
      <c r="U19">
        <f t="shared" si="9"/>
        <v>-1.2372673629786606E-20</v>
      </c>
      <c r="V19">
        <f t="shared" si="10"/>
        <v>-2.8744838932115062E-21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2.8873763821966301</v>
      </c>
      <c r="J20">
        <v>3.0295148906727598</v>
      </c>
      <c r="K20">
        <f t="shared" si="1"/>
        <v>4.345417826930974E-16</v>
      </c>
      <c r="L20" s="3">
        <v>870.66750720000005</v>
      </c>
      <c r="M20">
        <f t="shared" si="2"/>
        <v>3.5348337114912792E-16</v>
      </c>
      <c r="N20">
        <f t="shared" si="3"/>
        <v>771.57186371581736</v>
      </c>
      <c r="O20">
        <f t="shared" si="3"/>
        <v>1070.3230804937302</v>
      </c>
      <c r="P20">
        <f t="shared" si="4"/>
        <v>1740914.6375154881</v>
      </c>
      <c r="Q20">
        <f t="shared" si="5"/>
        <v>-1.6715130023244377E-22</v>
      </c>
      <c r="T20">
        <f t="shared" si="6"/>
        <v>-3.6000318130768032E-20</v>
      </c>
      <c r="U20">
        <f t="shared" si="9"/>
        <v>-1.7541559828570856E-20</v>
      </c>
      <c r="V20">
        <f t="shared" si="10"/>
        <v>-4.5491284100439736E-20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2.9034501623517301</v>
      </c>
      <c r="J21">
        <v>3.0437773579104599</v>
      </c>
      <c r="K21">
        <f t="shared" si="1"/>
        <v>4.1242047428772375E-16</v>
      </c>
      <c r="L21" s="3">
        <v>999.34172880000006</v>
      </c>
      <c r="M21">
        <f t="shared" si="2"/>
        <v>3.726291979773137E-16</v>
      </c>
      <c r="N21">
        <f t="shared" si="3"/>
        <v>800.66374272574626</v>
      </c>
      <c r="O21">
        <f t="shared" si="3"/>
        <v>1106.0566160795111</v>
      </c>
      <c r="P21">
        <f t="shared" si="4"/>
        <v>1864423.6668888587</v>
      </c>
      <c r="Q21">
        <f t="shared" si="5"/>
        <v>-8.6208218057947205E-23</v>
      </c>
      <c r="R21">
        <f t="shared" ref="R21:R26" si="11">(Q21+Q22)*(H21-H22)/2</f>
        <v>-3.7628630781747329E-23</v>
      </c>
      <c r="T21">
        <f t="shared" si="6"/>
        <v>-2.0950949128641928E-20</v>
      </c>
      <c r="U21">
        <f t="shared" si="9"/>
        <v>-9.5563631239113911E-21</v>
      </c>
      <c r="V21">
        <f t="shared" si="10"/>
        <v>-2.5150647098963905E-20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2.9217801472389402</v>
      </c>
      <c r="J22">
        <v>3.0587835061511002</v>
      </c>
      <c r="K22">
        <f t="shared" si="1"/>
        <v>3.9089907076630069E-16</v>
      </c>
      <c r="L22" s="3">
        <v>1090.3378762</v>
      </c>
      <c r="M22">
        <f t="shared" si="2"/>
        <v>3.7225644945934324E-16</v>
      </c>
      <c r="N22">
        <f t="shared" si="3"/>
        <v>835.18011822544179</v>
      </c>
      <c r="O22">
        <f t="shared" si="3"/>
        <v>1144.9420506935537</v>
      </c>
      <c r="P22">
        <f t="shared" si="4"/>
        <v>2008418.1293254232</v>
      </c>
      <c r="Q22">
        <f t="shared" si="5"/>
        <v>-4.2388312415199149E-23</v>
      </c>
      <c r="R22">
        <f t="shared" si="11"/>
        <v>2.4021867289060896E-23</v>
      </c>
      <c r="T22">
        <f t="shared" si="6"/>
        <v>-1.1708095756739284E-20</v>
      </c>
      <c r="U22">
        <f t="shared" si="9"/>
        <v>8.0802633959408694E-21</v>
      </c>
      <c r="V22">
        <f t="shared" si="10"/>
        <v>-1.3352276912094554E-20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2.94276538071948</v>
      </c>
      <c r="J23">
        <v>3.0746407495760701</v>
      </c>
      <c r="K23">
        <f t="shared" si="1"/>
        <v>3.6994323625480299E-16</v>
      </c>
      <c r="L23" s="3">
        <v>1361.0421449999999</v>
      </c>
      <c r="M23">
        <f t="shared" si="2"/>
        <v>4.2400005732346144E-16</v>
      </c>
      <c r="N23">
        <f t="shared" si="3"/>
        <v>876.5271661907201</v>
      </c>
      <c r="O23">
        <f t="shared" si="3"/>
        <v>1187.5194993579023</v>
      </c>
      <c r="P23">
        <f t="shared" si="4"/>
        <v>2178502.4344255771</v>
      </c>
      <c r="Q23">
        <f t="shared" si="5"/>
        <v>1.2880412394502469E-22</v>
      </c>
      <c r="R23">
        <f t="shared" si="11"/>
        <v>-2.4205854217823244E-23</v>
      </c>
      <c r="T23">
        <f t="shared" si="6"/>
        <v>4.0775882633280304E-20</v>
      </c>
      <c r="U23">
        <f t="shared" si="9"/>
        <v>-1.0555350590488189E-20</v>
      </c>
      <c r="V23">
        <f t="shared" si="10"/>
        <v>4.4176981578874659E-20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2.96668203285701</v>
      </c>
      <c r="J24">
        <v>3.0911878461822502</v>
      </c>
      <c r="K24">
        <f t="shared" si="1"/>
        <v>3.4928269665042228E-16</v>
      </c>
      <c r="L24" s="3">
        <v>921.34298579999995</v>
      </c>
      <c r="M24">
        <f t="shared" si="2"/>
        <v>2.6086184349280844E-16</v>
      </c>
      <c r="N24">
        <f t="shared" si="3"/>
        <v>926.15149660505097</v>
      </c>
      <c r="O24">
        <f t="shared" si="3"/>
        <v>1233.6383056690604</v>
      </c>
      <c r="P24">
        <f t="shared" si="4"/>
        <v>2379620.0638778061</v>
      </c>
      <c r="Q24">
        <f t="shared" si="5"/>
        <v>-2.2046345415243228E-22</v>
      </c>
      <c r="R24">
        <f t="shared" si="11"/>
        <v>-1.4102675581151345E-23</v>
      </c>
      <c r="T24">
        <f t="shared" si="6"/>
        <v>-8.0745402259492258E-20</v>
      </c>
      <c r="U24">
        <f t="shared" si="9"/>
        <v>-2.5612540329098569E-21</v>
      </c>
      <c r="V24">
        <f t="shared" si="10"/>
        <v>-8.3106324368101717E-20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2.9938275658486502</v>
      </c>
      <c r="J25">
        <v>3.10793448120566</v>
      </c>
      <c r="K25">
        <f t="shared" si="1"/>
        <v>3.2808930849432836E-16</v>
      </c>
      <c r="L25" s="3">
        <v>1529.0486006000001</v>
      </c>
      <c r="M25">
        <f t="shared" si="2"/>
        <v>3.9127210481483986E-16</v>
      </c>
      <c r="N25">
        <f t="shared" si="3"/>
        <v>985.88796670722468</v>
      </c>
      <c r="O25">
        <f t="shared" si="3"/>
        <v>1282.1371415232252</v>
      </c>
      <c r="P25">
        <f t="shared" si="4"/>
        <v>2615850.7325714524</v>
      </c>
      <c r="Q25">
        <f t="shared" si="5"/>
        <v>1.6479866006855095E-22</v>
      </c>
      <c r="R25">
        <f t="shared" si="11"/>
        <v>-2.1222474346709312E-23</v>
      </c>
      <c r="T25">
        <f t="shared" si="6"/>
        <v>7.0635854073544538E-20</v>
      </c>
      <c r="U25">
        <f t="shared" si="9"/>
        <v>-1.3670982938326324E-20</v>
      </c>
      <c r="V25">
        <f t="shared" si="10"/>
        <v>6.9066122830217791E-20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3.0231896935335398</v>
      </c>
      <c r="J26">
        <v>3.1234233817494998</v>
      </c>
      <c r="K26">
        <f t="shared" si="1"/>
        <v>3.0643002611155839E-16</v>
      </c>
      <c r="L26" s="3">
        <v>922.88467800000001</v>
      </c>
      <c r="M26">
        <f t="shared" si="2"/>
        <v>2.1284103993398194E-16</v>
      </c>
      <c r="N26">
        <f t="shared" si="3"/>
        <v>1054.8475378951407</v>
      </c>
      <c r="O26">
        <f t="shared" si="3"/>
        <v>1328.6891290571343</v>
      </c>
      <c r="P26">
        <f t="shared" si="4"/>
        <v>2878118.1298780465</v>
      </c>
      <c r="Q26">
        <f t="shared" si="5"/>
        <v>-2.5510706154390977E-22</v>
      </c>
      <c r="R26">
        <f t="shared" si="11"/>
        <v>-8.5158320258353192E-23</v>
      </c>
      <c r="T26">
        <f t="shared" si="6"/>
        <v>-1.2881024955578425E-19</v>
      </c>
      <c r="U26">
        <f t="shared" si="9"/>
        <v>-4.5702129409616451E-20</v>
      </c>
      <c r="V26">
        <f t="shared" si="10"/>
        <v>-1.196503301613654E-19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3.0555377772204499</v>
      </c>
      <c r="J27">
        <v>3.1369568217129098</v>
      </c>
      <c r="K27">
        <f t="shared" si="1"/>
        <v>2.8296888943892519E-16</v>
      </c>
      <c r="L27" s="3">
        <v>1161.1946014</v>
      </c>
      <c r="M27">
        <f t="shared" si="2"/>
        <v>2.3971040003924221E-16</v>
      </c>
      <c r="N27">
        <f t="shared" si="3"/>
        <v>1136.4171449142398</v>
      </c>
      <c r="O27">
        <f t="shared" si="3"/>
        <v>1370.7454775714461</v>
      </c>
      <c r="P27">
        <f t="shared" si="4"/>
        <v>3170387.0915376041</v>
      </c>
      <c r="Q27">
        <f t="shared" si="5"/>
        <v>-1.2337436182654873E-22</v>
      </c>
      <c r="R27">
        <f>(Q27+Q28)*(H27-H28)/2</f>
        <v>-1.1867477009424148E-23</v>
      </c>
      <c r="T27">
        <f t="shared" si="6"/>
        <v>-7.4310325598066572E-20</v>
      </c>
      <c r="U27">
        <f t="shared" si="9"/>
        <v>-5.2944597945729555E-21</v>
      </c>
      <c r="V27">
        <f t="shared" si="10"/>
        <v>-6.5574690221805647E-20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3.09070265405524</v>
      </c>
      <c r="J28">
        <v>3.14677554063248</v>
      </c>
      <c r="K28">
        <f t="shared" si="1"/>
        <v>2.570280751612736E-16</v>
      </c>
      <c r="L28" s="3">
        <v>1526.5082838000001</v>
      </c>
      <c r="M28">
        <f t="shared" si="2"/>
        <v>2.7983638938629633E-16</v>
      </c>
      <c r="N28">
        <f t="shared" si="3"/>
        <v>1232.2608592746849</v>
      </c>
      <c r="O28">
        <f t="shared" si="3"/>
        <v>1402.0888661525412</v>
      </c>
      <c r="P28">
        <f t="shared" si="4"/>
        <v>3484320.0138893034</v>
      </c>
      <c r="Q28">
        <f t="shared" si="5"/>
        <v>6.8176794340854982E-23</v>
      </c>
      <c r="R28">
        <f t="shared" ref="R28:R37" si="12">(Q28+Q29)*(H28-H29)/2</f>
        <v>2.8987952842563717E-23</v>
      </c>
      <c r="T28">
        <f t="shared" si="6"/>
        <v>4.9684931204703973E-20</v>
      </c>
      <c r="U28">
        <f t="shared" si="9"/>
        <v>2.365110094165717E-20</v>
      </c>
      <c r="V28">
        <f t="shared" si="10"/>
        <v>4.1651953987563417E-20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3.1283320049601602</v>
      </c>
      <c r="J29">
        <v>3.1503461104663901</v>
      </c>
      <c r="K29">
        <f t="shared" si="1"/>
        <v>2.2799116063249198E-16</v>
      </c>
      <c r="L29" s="3">
        <v>1558.375898</v>
      </c>
      <c r="M29">
        <f t="shared" si="2"/>
        <v>2.5132987875072127E-16</v>
      </c>
      <c r="N29">
        <f t="shared" si="3"/>
        <v>1343.7918566926091</v>
      </c>
      <c r="O29">
        <f t="shared" si="3"/>
        <v>1413.6637134143459</v>
      </c>
      <c r="P29">
        <f t="shared" si="4"/>
        <v>3804221.6487378078</v>
      </c>
      <c r="Q29">
        <f t="shared" si="5"/>
        <v>7.3227853671650905E-23</v>
      </c>
      <c r="R29">
        <f t="shared" si="12"/>
        <v>2.4057136424494044E-23</v>
      </c>
      <c r="T29">
        <f t="shared" si="6"/>
        <v>6.5686292900940722E-20</v>
      </c>
      <c r="U29">
        <f t="shared" si="9"/>
        <v>2.3850868150457068E-20</v>
      </c>
      <c r="V29">
        <f t="shared" si="10"/>
        <v>5.2312929788067636E-20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3.1677698036201098</v>
      </c>
      <c r="J30">
        <v>3.1439456229715899</v>
      </c>
      <c r="K30">
        <f t="shared" si="1"/>
        <v>1.954504949545454E-16</v>
      </c>
      <c r="L30" s="3">
        <v>1501.516014</v>
      </c>
      <c r="M30">
        <f t="shared" si="2"/>
        <v>2.1067893776843504E-16</v>
      </c>
      <c r="N30">
        <f t="shared" si="3"/>
        <v>1471.532314757942</v>
      </c>
      <c r="O30">
        <f t="shared" si="3"/>
        <v>1392.9823798572693</v>
      </c>
      <c r="P30">
        <f t="shared" si="4"/>
        <v>4105807.2639696887</v>
      </c>
      <c r="Q30">
        <f t="shared" si="5"/>
        <v>5.014207671036979E-23</v>
      </c>
      <c r="R30">
        <f t="shared" si="12"/>
        <v>6.328186077929845E-23</v>
      </c>
      <c r="T30">
        <f t="shared" si="6"/>
        <v>5.6625851460377536E-20</v>
      </c>
      <c r="U30">
        <f t="shared" si="9"/>
        <v>8.9817312264867757E-20</v>
      </c>
      <c r="V30">
        <f t="shared" si="10"/>
        <v>4.284228638247597E-20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3.2078420291758301</v>
      </c>
      <c r="J31">
        <v>3.12195428680652</v>
      </c>
      <c r="K31">
        <f t="shared" si="1"/>
        <v>1.5946043680132646E-16</v>
      </c>
      <c r="L31" s="3">
        <v>2029.684168</v>
      </c>
      <c r="M31">
        <f t="shared" si="2"/>
        <v>2.4441458986475436E-16</v>
      </c>
      <c r="N31">
        <f t="shared" si="3"/>
        <v>1613.7714547861792</v>
      </c>
      <c r="O31">
        <f t="shared" si="3"/>
        <v>1324.2021443036988</v>
      </c>
      <c r="P31">
        <f t="shared" si="4"/>
        <v>4357769.6272612149</v>
      </c>
      <c r="Q31">
        <f t="shared" si="5"/>
        <v>2.9192203561016268E-22</v>
      </c>
      <c r="R31">
        <f t="shared" si="12"/>
        <v>1.58526208641861E-22</v>
      </c>
      <c r="T31">
        <f t="shared" si="6"/>
        <v>4.2887313375512433E-19</v>
      </c>
      <c r="U31">
        <f t="shared" si="9"/>
        <v>2.9130999348845158E-19</v>
      </c>
      <c r="V31">
        <f t="shared" si="10"/>
        <v>3.0825514890838415E-19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3.2464557230898201</v>
      </c>
      <c r="J32">
        <v>3.0755844054606198</v>
      </c>
      <c r="K32">
        <f t="shared" si="1"/>
        <v>1.2091964232717869E-16</v>
      </c>
      <c r="L32" s="3">
        <v>2905.2577620000002</v>
      </c>
      <c r="M32">
        <f t="shared" si="2"/>
        <v>2.9518692611974845E-16</v>
      </c>
      <c r="N32">
        <f t="shared" si="3"/>
        <v>1763.8259308687159</v>
      </c>
      <c r="O32">
        <f t="shared" si="3"/>
        <v>1190.1026040251752</v>
      </c>
      <c r="P32">
        <f t="shared" si="4"/>
        <v>4527426.1225123946</v>
      </c>
      <c r="Q32">
        <f t="shared" si="5"/>
        <v>6.1394201377189936E-22</v>
      </c>
      <c r="R32">
        <f t="shared" si="12"/>
        <v>1.9052755970262396E-22</v>
      </c>
      <c r="T32">
        <f t="shared" si="6"/>
        <v>1.2357554004645976E-18</v>
      </c>
      <c r="U32">
        <f t="shared" si="9"/>
        <v>4.7194439793538064E-19</v>
      </c>
      <c r="V32">
        <f t="shared" si="10"/>
        <v>8.4379630464726511E-19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3.2798004350488901</v>
      </c>
      <c r="J33">
        <v>2.9904487953307002</v>
      </c>
      <c r="K33">
        <f t="shared" si="1"/>
        <v>8.2039695155932918E-17</v>
      </c>
      <c r="L33" s="3">
        <v>2839.2934180000002</v>
      </c>
      <c r="M33">
        <f t="shared" si="2"/>
        <v>2.3811432217845024E-16</v>
      </c>
      <c r="N33">
        <f t="shared" si="3"/>
        <v>1904.5853307873228</v>
      </c>
      <c r="O33">
        <f t="shared" si="3"/>
        <v>978.24760955117313</v>
      </c>
      <c r="P33">
        <f t="shared" si="4"/>
        <v>4584413.6678428408</v>
      </c>
      <c r="Q33">
        <f t="shared" si="5"/>
        <v>5.4077046927430708E-22</v>
      </c>
      <c r="R33">
        <f t="shared" si="12"/>
        <v>2.0239828616692021E-22</v>
      </c>
      <c r="T33">
        <f t="shared" si="6"/>
        <v>1.62451367793165E-18</v>
      </c>
      <c r="U33">
        <f t="shared" si="9"/>
        <v>8.6487231185089656E-19</v>
      </c>
      <c r="V33">
        <f t="shared" si="10"/>
        <v>1.0537851594002807E-18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3.3031720693459401</v>
      </c>
      <c r="J34">
        <v>2.8448626293678299</v>
      </c>
      <c r="K34">
        <f t="shared" si="1"/>
        <v>4.6637467433756211E-17</v>
      </c>
      <c r="L34" s="3">
        <v>4142.5678820000003</v>
      </c>
      <c r="M34">
        <f t="shared" si="2"/>
        <v>2.761480387362481E-16</v>
      </c>
      <c r="N34">
        <f t="shared" si="3"/>
        <v>2009.888981554499</v>
      </c>
      <c r="O34">
        <f t="shared" si="3"/>
        <v>699.62066568731154</v>
      </c>
      <c r="P34">
        <f t="shared" si="4"/>
        <v>4529122.7940309383</v>
      </c>
      <c r="Q34">
        <f t="shared" si="5"/>
        <v>7.2421881926894398E-22</v>
      </c>
      <c r="R34">
        <f t="shared" si="12"/>
        <v>1.8427446499661413E-22</v>
      </c>
      <c r="T34">
        <f t="shared" si="6"/>
        <v>3.7809382711364524E-18</v>
      </c>
      <c r="U34">
        <f t="shared" si="9"/>
        <v>1.3668789244503763E-18</v>
      </c>
      <c r="V34">
        <f t="shared" si="10"/>
        <v>2.3299784080058581E-18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3.3119960880999302</v>
      </c>
      <c r="J35">
        <v>2.6464844963315302</v>
      </c>
      <c r="K35">
        <f t="shared" si="1"/>
        <v>2.2390458874574599E-17</v>
      </c>
      <c r="L35" s="3">
        <v>4123.4696599999997</v>
      </c>
      <c r="M35">
        <f t="shared" si="2"/>
        <v>2.0837293132110801E-16</v>
      </c>
      <c r="N35">
        <f t="shared" si="3"/>
        <v>2051.1437031007595</v>
      </c>
      <c r="O35">
        <f t="shared" si="3"/>
        <v>443.08239682297693</v>
      </c>
      <c r="P35">
        <f t="shared" si="4"/>
        <v>4403512.5011442909</v>
      </c>
      <c r="Q35">
        <f t="shared" si="5"/>
        <v>5.0427761404181257E-22</v>
      </c>
      <c r="R35">
        <f t="shared" si="12"/>
        <v>1.8839823633803031E-22</v>
      </c>
      <c r="T35">
        <f t="shared" si="6"/>
        <v>5.3315878918660262E-18</v>
      </c>
      <c r="U35">
        <f t="shared" si="9"/>
        <v>3.4025609538159916E-18</v>
      </c>
      <c r="V35">
        <f t="shared" si="10"/>
        <v>3.1212782505267976E-18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3.3031910599211698</v>
      </c>
      <c r="J36">
        <v>2.4428925145462101</v>
      </c>
      <c r="K36">
        <f t="shared" si="1"/>
        <v>9.7481209065615877E-18</v>
      </c>
      <c r="L36" s="3">
        <v>9144.2979059999998</v>
      </c>
      <c r="M36">
        <f t="shared" si="2"/>
        <v>3.2149835771308183E-16</v>
      </c>
      <c r="N36">
        <f t="shared" si="3"/>
        <v>2009.9768707265343</v>
      </c>
      <c r="O36">
        <f t="shared" si="3"/>
        <v>277.26338083772686</v>
      </c>
      <c r="P36">
        <f t="shared" si="4"/>
        <v>4116882.0032091974</v>
      </c>
      <c r="Q36">
        <f t="shared" si="5"/>
        <v>8.1319257014022244E-22</v>
      </c>
      <c r="R36">
        <f t="shared" si="12"/>
        <v>4.310972533931967E-22</v>
      </c>
      <c r="T36">
        <f t="shared" si="6"/>
        <v>1.8462544652301837E-17</v>
      </c>
      <c r="U36">
        <f t="shared" si="9"/>
        <v>1.2346953843330506E-17</v>
      </c>
      <c r="V36">
        <f t="shared" si="10"/>
        <v>1.0268123311684248E-17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3.2795338615452398</v>
      </c>
      <c r="J37">
        <v>2.5008390952567798</v>
      </c>
      <c r="K37">
        <f t="shared" si="1"/>
        <v>6.5245546785658718E-18</v>
      </c>
      <c r="L37" s="3">
        <v>20761.010504000002</v>
      </c>
      <c r="M37">
        <f t="shared" si="2"/>
        <v>4.2752377176307573E-16</v>
      </c>
      <c r="N37">
        <f t="shared" si="3"/>
        <v>1903.4166394528233</v>
      </c>
      <c r="O37">
        <f t="shared" si="3"/>
        <v>316.83933657540649</v>
      </c>
      <c r="P37">
        <f t="shared" si="4"/>
        <v>3723382.068547423</v>
      </c>
      <c r="Q37">
        <f t="shared" si="5"/>
        <v>2.3689828041475235E-21</v>
      </c>
      <c r="R37">
        <f t="shared" si="12"/>
        <v>1.5533388757531812E-21</v>
      </c>
      <c r="T37">
        <f t="shared" si="6"/>
        <v>7.267738295906213E-17</v>
      </c>
      <c r="U37">
        <f t="shared" si="9"/>
        <v>4.618611998793078E-17</v>
      </c>
      <c r="V37">
        <f t="shared" si="10"/>
        <v>3.8399219851266474E-17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3.2431554642085998</v>
      </c>
      <c r="J38">
        <v>3.0966480860446</v>
      </c>
      <c r="K38">
        <f t="shared" si="1"/>
        <v>8.4272062557008402E-18</v>
      </c>
      <c r="L38" s="3">
        <v>27599.409353999999</v>
      </c>
      <c r="M38">
        <f t="shared" si="2"/>
        <v>1.8618098572609767E-16</v>
      </c>
      <c r="N38">
        <f t="shared" si="3"/>
        <v>1750.4731926179713</v>
      </c>
      <c r="O38">
        <f t="shared" si="3"/>
        <v>1249.246340890302</v>
      </c>
      <c r="P38">
        <f t="shared" si="4"/>
        <v>4624772.8183019618</v>
      </c>
      <c r="Q38">
        <f t="shared" si="5"/>
        <v>9.6924126561756589E-21</v>
      </c>
      <c r="R38" s="6">
        <f>SUM(R28:R37)</f>
        <v>3.0248878350387839E-21</v>
      </c>
      <c r="T38">
        <f t="shared" si="6"/>
        <v>2.8594948632743472E-16</v>
      </c>
      <c r="V38">
        <f t="shared" si="10"/>
        <v>1.4352780562226883E-16</v>
      </c>
      <c r="W38" s="11">
        <v>0.25096706321395201</v>
      </c>
    </row>
    <row r="39" spans="4:23">
      <c r="U39">
        <f>SUM(U28:U38)</f>
        <v>6.5067959694159367E-17</v>
      </c>
      <c r="V39">
        <f>SUM(V28:V38)</f>
        <v>1.9998904922686624E-16</v>
      </c>
    </row>
  </sheetData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4" max="4" width="10.140625" bestFit="1" customWidth="1"/>
    <col min="5" max="5" width="9.28515625" bestFit="1" customWidth="1"/>
    <col min="11" max="11" width="12.85546875" bestFit="1" customWidth="1"/>
    <col min="18" max="18" width="11.85546875" bestFit="1" customWidth="1"/>
    <col min="20" max="21" width="13.7109375" bestFit="1" customWidth="1"/>
  </cols>
  <sheetData>
    <row r="1" spans="1:23" ht="17.25">
      <c r="A1" s="7" t="s">
        <v>55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0.56986369999999997</v>
      </c>
      <c r="C3">
        <v>-2.3319719999999999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6.6921530000000002</v>
      </c>
      <c r="C4">
        <v>9.3976839999999999</v>
      </c>
      <c r="D4" s="4"/>
      <c r="E4" s="1"/>
      <c r="F4" s="2"/>
      <c r="G4">
        <f>LOG10(H4)</f>
        <v>1.3659482428254754</v>
      </c>
      <c r="H4">
        <v>23.224599999999999</v>
      </c>
      <c r="I4">
        <v>2.5275529566467601</v>
      </c>
      <c r="J4">
        <v>2.5584833842573</v>
      </c>
      <c r="K4">
        <f>10^J4*1.38*10^-23*310*4*PI()*H4</f>
        <v>4.5173347175025477E-16</v>
      </c>
      <c r="L4">
        <v>219.71553660000001</v>
      </c>
      <c r="M4">
        <f>L4*1.38*10^-23*310*4*PI()*H4</f>
        <v>2.7432137886090126E-16</v>
      </c>
      <c r="N4">
        <f>10^I4</f>
        <v>336.94029878834823</v>
      </c>
      <c r="O4">
        <f>10^J4</f>
        <v>361.81234783059261</v>
      </c>
      <c r="P4">
        <f>N4^2+O4^2</f>
        <v>244436.9399902671</v>
      </c>
      <c r="Q4">
        <f>O4/2/PI()/H4/P4*(M4-K4)/2/PI()</f>
        <v>-2.8641237962708831E-22</v>
      </c>
      <c r="T4">
        <f>(M4-K4)/(2*PI()*H4)^2</f>
        <v>-8.3315728644070216E-21</v>
      </c>
      <c r="W4" s="11">
        <v>1.4355363774452501</v>
      </c>
    </row>
    <row r="5" spans="1:23">
      <c r="A5">
        <v>12000</v>
      </c>
      <c r="B5">
        <v>15.404299999999999</v>
      </c>
      <c r="C5">
        <v>22.413820000000001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2.5336163114692001</v>
      </c>
      <c r="J5">
        <v>2.5855216886415402</v>
      </c>
      <c r="K5">
        <f t="shared" ref="K5:K38" si="1">10^J5*1.38*10^-23*310*4*PI()*H5</f>
        <v>4.5177749744423204E-16</v>
      </c>
      <c r="L5">
        <v>217.26812939999999</v>
      </c>
      <c r="M5">
        <f t="shared" ref="M5:M38" si="2">L5*1.38*10^-23*310*4*PI()*H5</f>
        <v>2.5491707816472259E-16</v>
      </c>
      <c r="N5">
        <f t="shared" ref="N5:O38" si="3">10^I5</f>
        <v>341.67744548082641</v>
      </c>
      <c r="O5">
        <f t="shared" si="3"/>
        <v>385.05404377534279</v>
      </c>
      <c r="P5">
        <f t="shared" ref="P5:P38" si="4">N5^2+O5^2</f>
        <v>265010.0933780467</v>
      </c>
      <c r="Q5">
        <f t="shared" ref="Q5:Q38" si="5">O5/2/PI()/H5/P5*(M5-K5)/2/PI()</f>
        <v>-3.3197522969591214E-22</v>
      </c>
      <c r="T5">
        <f t="shared" ref="T5:T38" si="6">(M5-K5)/(2*PI()*H5)^2</f>
        <v>-1.0468733496505128E-20</v>
      </c>
      <c r="W5" s="11">
        <v>1.36375955363524</v>
      </c>
    </row>
    <row r="6" spans="1:23">
      <c r="A6">
        <v>4800</v>
      </c>
      <c r="B6">
        <v>27.273759999999999</v>
      </c>
      <c r="C6">
        <v>34.000869999999999</v>
      </c>
      <c r="D6" s="4"/>
      <c r="E6" s="1"/>
      <c r="F6" s="2"/>
      <c r="G6">
        <f t="shared" si="0"/>
        <v>1.3116542796855051</v>
      </c>
      <c r="H6">
        <v>20.4953</v>
      </c>
      <c r="I6">
        <v>2.5397903024388402</v>
      </c>
      <c r="J6">
        <v>2.6126067139760898</v>
      </c>
      <c r="K6">
        <f t="shared" si="1"/>
        <v>4.5155602144754459E-16</v>
      </c>
      <c r="L6">
        <v>236.97533899999999</v>
      </c>
      <c r="M6">
        <f t="shared" si="2"/>
        <v>2.6110072465186194E-16</v>
      </c>
      <c r="N6">
        <f t="shared" si="3"/>
        <v>346.56947019810707</v>
      </c>
      <c r="O6">
        <f t="shared" si="3"/>
        <v>409.83280074270778</v>
      </c>
      <c r="P6">
        <f t="shared" si="4"/>
        <v>288073.32223800861</v>
      </c>
      <c r="Q6">
        <f t="shared" si="5"/>
        <v>-3.3487498857825576E-22</v>
      </c>
      <c r="T6">
        <f t="shared" si="6"/>
        <v>-1.148483497816327E-20</v>
      </c>
      <c r="W6" s="11">
        <v>1.2955715712626199</v>
      </c>
    </row>
    <row r="7" spans="1:23">
      <c r="A7">
        <v>1200</v>
      </c>
      <c r="B7">
        <v>62.936729999999997</v>
      </c>
      <c r="C7">
        <v>59.643169999999998</v>
      </c>
      <c r="D7" s="4"/>
      <c r="E7" s="1"/>
      <c r="F7" s="2"/>
      <c r="G7">
        <f t="shared" si="0"/>
        <v>1.2840267085035566</v>
      </c>
      <c r="H7">
        <v>19.232099999999999</v>
      </c>
      <c r="I7">
        <v>2.5461117481874602</v>
      </c>
      <c r="J7">
        <v>2.6395831323835002</v>
      </c>
      <c r="K7">
        <f t="shared" si="1"/>
        <v>4.5087949514468422E-16</v>
      </c>
      <c r="L7">
        <v>267.97604580000001</v>
      </c>
      <c r="M7">
        <f t="shared" si="2"/>
        <v>2.7705967933009865E-16</v>
      </c>
      <c r="N7">
        <f t="shared" si="3"/>
        <v>351.65091208261981</v>
      </c>
      <c r="O7">
        <f t="shared" si="3"/>
        <v>436.09703343811992</v>
      </c>
      <c r="P7">
        <f t="shared" si="4"/>
        <v>313838.98654206708</v>
      </c>
      <c r="Q7">
        <f t="shared" si="5"/>
        <v>-3.1811861271698988E-22</v>
      </c>
      <c r="T7">
        <f t="shared" si="6"/>
        <v>-1.1903813982828718E-20</v>
      </c>
      <c r="W7" s="11">
        <v>1.2307929882431701</v>
      </c>
    </row>
    <row r="8" spans="1:23">
      <c r="A8">
        <v>340</v>
      </c>
      <c r="B8">
        <v>121.6395</v>
      </c>
      <c r="C8">
        <v>101.7621</v>
      </c>
      <c r="D8" s="4"/>
      <c r="E8" s="1"/>
      <c r="F8" s="2"/>
      <c r="G8">
        <f t="shared" si="0"/>
        <v>1.2560463071607584</v>
      </c>
      <c r="H8">
        <v>18.0321</v>
      </c>
      <c r="I8">
        <v>2.5526188655817799</v>
      </c>
      <c r="J8">
        <v>2.66627707710742</v>
      </c>
      <c r="K8">
        <f t="shared" si="1"/>
        <v>4.4954588696648768E-16</v>
      </c>
      <c r="L8">
        <v>299.57226279999998</v>
      </c>
      <c r="M8">
        <f t="shared" si="2"/>
        <v>2.9040129671385988E-16</v>
      </c>
      <c r="N8">
        <f t="shared" si="3"/>
        <v>356.95943503976804</v>
      </c>
      <c r="O8">
        <f t="shared" si="3"/>
        <v>463.7426902527888</v>
      </c>
      <c r="P8">
        <f t="shared" si="4"/>
        <v>342477.32102680439</v>
      </c>
      <c r="Q8">
        <f t="shared" si="5"/>
        <v>-3.0271301662691033E-22</v>
      </c>
      <c r="T8">
        <f t="shared" si="6"/>
        <v>-1.2397654504491379E-20</v>
      </c>
      <c r="W8" s="11">
        <v>1.16925333459751</v>
      </c>
    </row>
    <row r="9" spans="1:23">
      <c r="A9">
        <v>94</v>
      </c>
      <c r="B9">
        <v>187.91739999999999</v>
      </c>
      <c r="C9">
        <v>163.23560000000001</v>
      </c>
      <c r="D9" s="4"/>
      <c r="F9" s="2"/>
      <c r="G9">
        <f t="shared" si="0"/>
        <v>1.22768107275287</v>
      </c>
      <c r="H9">
        <v>16.891999999999999</v>
      </c>
      <c r="I9">
        <v>2.5593546751001801</v>
      </c>
      <c r="J9">
        <v>2.69250650795047</v>
      </c>
      <c r="K9">
        <f t="shared" si="1"/>
        <v>4.4734050631452665E-16</v>
      </c>
      <c r="L9">
        <v>396.06161680000002</v>
      </c>
      <c r="M9">
        <f t="shared" si="2"/>
        <v>3.5966193213905734E-16</v>
      </c>
      <c r="N9">
        <f t="shared" si="3"/>
        <v>362.53895209252238</v>
      </c>
      <c r="O9">
        <f t="shared" si="3"/>
        <v>492.61372516499887</v>
      </c>
      <c r="P9">
        <f t="shared" si="4"/>
        <v>374102.77400528127</v>
      </c>
      <c r="Q9">
        <f t="shared" si="5"/>
        <v>-1.7312837338363201E-22</v>
      </c>
      <c r="T9">
        <f t="shared" si="6"/>
        <v>-7.7834402611575422E-21</v>
      </c>
      <c r="W9" s="11">
        <v>1.1107906638458001</v>
      </c>
    </row>
    <row r="10" spans="1:23">
      <c r="A10">
        <v>24</v>
      </c>
      <c r="B10">
        <v>341.48340000000002</v>
      </c>
      <c r="C10">
        <v>347.00380000000001</v>
      </c>
      <c r="D10" s="4">
        <f>LOG10(A10)</f>
        <v>1.3802112417116059</v>
      </c>
      <c r="E10" s="4">
        <f>LOG10(B10)</f>
        <v>2.5333695968502785</v>
      </c>
      <c r="F10" s="4">
        <f t="shared" ref="E10:F15" si="7">LOG10(C10)</f>
        <v>2.5403342307274586</v>
      </c>
      <c r="G10">
        <f t="shared" si="0"/>
        <v>1.1989043994567323</v>
      </c>
      <c r="H10">
        <v>15.808999999999999</v>
      </c>
      <c r="I10">
        <v>2.5663641466486999</v>
      </c>
      <c r="J10">
        <v>2.7180650989821999</v>
      </c>
      <c r="K10">
        <f t="shared" si="1"/>
        <v>4.4403800493310418E-16</v>
      </c>
      <c r="L10">
        <v>437.04089140000002</v>
      </c>
      <c r="M10">
        <f t="shared" si="2"/>
        <v>3.714301186259694E-16</v>
      </c>
      <c r="N10">
        <f t="shared" si="3"/>
        <v>368.43777136757956</v>
      </c>
      <c r="O10">
        <f t="shared" si="3"/>
        <v>522.47449993914722</v>
      </c>
      <c r="P10">
        <f t="shared" si="4"/>
        <v>408725.99445697077</v>
      </c>
      <c r="Q10">
        <f t="shared" si="5"/>
        <v>-1.48714220074087E-22</v>
      </c>
      <c r="T10">
        <f t="shared" si="6"/>
        <v>-7.358939941548969E-21</v>
      </c>
      <c r="W10" s="11">
        <v>1.05525112683278</v>
      </c>
    </row>
    <row r="11" spans="1:23">
      <c r="A11">
        <v>6</v>
      </c>
      <c r="B11">
        <v>490.9692</v>
      </c>
      <c r="C11">
        <v>728.67349999999999</v>
      </c>
      <c r="D11" s="4">
        <f t="shared" ref="D11:D14" si="8">LOG10(A11)</f>
        <v>0.77815125038364363</v>
      </c>
      <c r="E11" s="4">
        <f t="shared" si="7"/>
        <v>2.6910542483559601</v>
      </c>
      <c r="F11" s="4">
        <f t="shared" si="7"/>
        <v>2.8625329756273854</v>
      </c>
      <c r="G11">
        <f t="shared" si="0"/>
        <v>1.1696773724418428</v>
      </c>
      <c r="H11">
        <v>14.780099999999999</v>
      </c>
      <c r="I11">
        <v>2.57369898035398</v>
      </c>
      <c r="J11">
        <v>2.7427351499641701</v>
      </c>
      <c r="K11">
        <f t="shared" si="1"/>
        <v>4.3940315069919412E-16</v>
      </c>
      <c r="L11">
        <v>494.82312919999998</v>
      </c>
      <c r="M11">
        <f t="shared" si="2"/>
        <v>3.9316785947082592E-16</v>
      </c>
      <c r="N11">
        <f t="shared" si="3"/>
        <v>374.71318975360271</v>
      </c>
      <c r="O11">
        <f t="shared" si="3"/>
        <v>553.01275720236754</v>
      </c>
      <c r="P11">
        <f t="shared" si="4"/>
        <v>446233.08420388424</v>
      </c>
      <c r="Q11">
        <f t="shared" si="5"/>
        <v>-9.8199634676749401E-23</v>
      </c>
      <c r="T11">
        <f t="shared" si="6"/>
        <v>-5.361164287178902E-21</v>
      </c>
      <c r="U11">
        <f>(T11+T12)*(H11-H12)/2</f>
        <v>-9.975667227462982E-21</v>
      </c>
      <c r="V11">
        <f>T11*W11*2</f>
        <v>-1.0749011805925422E-20</v>
      </c>
      <c r="W11" s="11">
        <v>1.0024885668614401</v>
      </c>
    </row>
    <row r="12" spans="1:23">
      <c r="A12">
        <v>1.6</v>
      </c>
      <c r="B12">
        <v>1093.345</v>
      </c>
      <c r="C12">
        <v>233.46539999999999</v>
      </c>
      <c r="D12" s="4">
        <f t="shared" si="8"/>
        <v>0.20411998265592479</v>
      </c>
      <c r="E12" s="4">
        <f t="shared" si="7"/>
        <v>3.03875722320719</v>
      </c>
      <c r="F12" s="4">
        <f t="shared" si="7"/>
        <v>2.368222526433168</v>
      </c>
      <c r="G12">
        <f t="shared" si="0"/>
        <v>1.1399640487494762</v>
      </c>
      <c r="H12">
        <v>13.8027</v>
      </c>
      <c r="I12">
        <v>2.5814145900427898</v>
      </c>
      <c r="J12">
        <v>2.7662698122210401</v>
      </c>
      <c r="K12">
        <f t="shared" si="1"/>
        <v>4.3319606722890133E-16</v>
      </c>
      <c r="L12">
        <v>431.24342760000002</v>
      </c>
      <c r="M12">
        <f t="shared" si="2"/>
        <v>3.1999057163806291E-16</v>
      </c>
      <c r="N12">
        <f t="shared" si="3"/>
        <v>381.4297735143877</v>
      </c>
      <c r="O12">
        <f t="shared" si="3"/>
        <v>583.80769126514497</v>
      </c>
      <c r="P12">
        <f t="shared" si="4"/>
        <v>486320.09250357596</v>
      </c>
      <c r="Q12">
        <f t="shared" si="5"/>
        <v>-2.4939705687255244E-22</v>
      </c>
      <c r="T12">
        <f t="shared" si="6"/>
        <v>-1.5051496296948348E-20</v>
      </c>
      <c r="U12">
        <f t="shared" ref="U12:U37" si="9">(T12+T13)*(H12-H13)/2</f>
        <v>-1.677288306938983E-20</v>
      </c>
      <c r="V12">
        <f t="shared" ref="V12:V38" si="10">T12*W12*2</f>
        <v>-2.8669010504709623E-20</v>
      </c>
      <c r="W12" s="11">
        <v>0.95236413507015205</v>
      </c>
    </row>
    <row r="13" spans="1:23">
      <c r="A13">
        <v>0.5</v>
      </c>
      <c r="B13">
        <v>1162.653</v>
      </c>
      <c r="C13">
        <v>609.74469999999997</v>
      </c>
      <c r="D13" s="4">
        <f>LOG10(A13)</f>
        <v>-0.3010299956639812</v>
      </c>
      <c r="E13" s="4">
        <f t="shared" si="7"/>
        <v>3.0654501165585248</v>
      </c>
      <c r="F13" s="4">
        <f t="shared" si="7"/>
        <v>2.785148034043976</v>
      </c>
      <c r="G13">
        <f t="shared" si="0"/>
        <v>1.10972025158662</v>
      </c>
      <c r="H13">
        <v>12.8742</v>
      </c>
      <c r="I13">
        <v>2.5895736809037699</v>
      </c>
      <c r="J13">
        <v>2.7883979720802698</v>
      </c>
      <c r="K13">
        <f t="shared" si="1"/>
        <v>4.2517612344678686E-16</v>
      </c>
      <c r="L13">
        <v>415.05177099999997</v>
      </c>
      <c r="M13">
        <f t="shared" si="2"/>
        <v>2.8725868440632488E-16</v>
      </c>
      <c r="N13">
        <f t="shared" si="3"/>
        <v>388.66343165837554</v>
      </c>
      <c r="O13">
        <f t="shared" si="3"/>
        <v>614.32469270063257</v>
      </c>
      <c r="P13">
        <f t="shared" si="4"/>
        <v>528454.09117019142</v>
      </c>
      <c r="Q13">
        <f t="shared" si="5"/>
        <v>-3.1544954371507888E-22</v>
      </c>
      <c r="T13">
        <f t="shared" si="6"/>
        <v>-2.1077492543955984E-20</v>
      </c>
      <c r="U13">
        <f t="shared" si="9"/>
        <v>-2.6872057697277069E-20</v>
      </c>
      <c r="V13">
        <f t="shared" si="10"/>
        <v>-3.8139550978445726E-20</v>
      </c>
      <c r="W13" s="11">
        <v>0.90474592504083995</v>
      </c>
    </row>
    <row r="14" spans="1:23">
      <c r="A14">
        <v>0.2</v>
      </c>
      <c r="B14">
        <v>1903.4159999999999</v>
      </c>
      <c r="C14">
        <v>315.52760000000001</v>
      </c>
      <c r="D14" s="4">
        <f t="shared" si="8"/>
        <v>-0.69897000433601875</v>
      </c>
      <c r="E14" s="4">
        <f t="shared" si="7"/>
        <v>3.2795337156439834</v>
      </c>
      <c r="F14" s="4">
        <f t="shared" si="7"/>
        <v>2.4990373540823376</v>
      </c>
      <c r="G14">
        <f t="shared" si="0"/>
        <v>1.0788916198402232</v>
      </c>
      <c r="H14">
        <v>11.992000000000001</v>
      </c>
      <c r="I14">
        <v>2.5982479814714798</v>
      </c>
      <c r="J14">
        <v>2.8088184679204899</v>
      </c>
      <c r="K14">
        <f t="shared" si="1"/>
        <v>4.1510764519489542E-16</v>
      </c>
      <c r="L14">
        <v>293.02423879999998</v>
      </c>
      <c r="M14">
        <f t="shared" si="2"/>
        <v>1.8890602540454325E-16</v>
      </c>
      <c r="N14">
        <f t="shared" si="3"/>
        <v>396.50437300802224</v>
      </c>
      <c r="O14">
        <f t="shared" si="3"/>
        <v>643.90006349881787</v>
      </c>
      <c r="P14">
        <f t="shared" si="4"/>
        <v>571823.00958826649</v>
      </c>
      <c r="Q14">
        <f t="shared" si="5"/>
        <v>-5.3802343750838442E-22</v>
      </c>
      <c r="T14">
        <f t="shared" si="6"/>
        <v>-3.984306446642056E-20</v>
      </c>
      <c r="U14">
        <f t="shared" si="9"/>
        <v>-3.7111226998266061E-20</v>
      </c>
      <c r="V14">
        <f t="shared" si="10"/>
        <v>-6.849091516456936E-20</v>
      </c>
      <c r="W14" s="11">
        <v>0.85950862567678499</v>
      </c>
    </row>
    <row r="15" spans="1:23">
      <c r="A15">
        <v>0.1</v>
      </c>
      <c r="B15">
        <v>1335.556</v>
      </c>
      <c r="C15">
        <v>574.2432</v>
      </c>
      <c r="D15" s="4">
        <f>LOG10(A15)</f>
        <v>-1</v>
      </c>
      <c r="E15" s="4">
        <f t="shared" si="7"/>
        <v>3.1256621027513258</v>
      </c>
      <c r="F15" s="4">
        <f t="shared" si="7"/>
        <v>2.7590958611244214</v>
      </c>
      <c r="G15">
        <f t="shared" si="0"/>
        <v>1.0474306401555422</v>
      </c>
      <c r="H15">
        <v>11.154</v>
      </c>
      <c r="I15">
        <v>2.6075146690440301</v>
      </c>
      <c r="J15">
        <v>2.8271815351121399</v>
      </c>
      <c r="K15">
        <f t="shared" si="1"/>
        <v>4.027752904713311E-16</v>
      </c>
      <c r="L15">
        <v>272.57689959999999</v>
      </c>
      <c r="M15">
        <f t="shared" si="2"/>
        <v>1.6344450786233114E-16</v>
      </c>
      <c r="N15">
        <f t="shared" si="3"/>
        <v>405.05562635677006</v>
      </c>
      <c r="O15">
        <f t="shared" si="3"/>
        <v>671.70956888094622</v>
      </c>
      <c r="P15">
        <f t="shared" si="4"/>
        <v>615263.80536950193</v>
      </c>
      <c r="Q15">
        <f t="shared" si="5"/>
        <v>-5.9337378020577388E-22</v>
      </c>
      <c r="T15">
        <f t="shared" si="6"/>
        <v>-4.8727883023474473E-20</v>
      </c>
      <c r="U15">
        <f t="shared" si="9"/>
        <v>-3.9067477384951451E-20</v>
      </c>
      <c r="V15">
        <f t="shared" si="10"/>
        <v>-7.9575867674207237E-20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2.6174648486330798</v>
      </c>
      <c r="J16">
        <v>2.8430965772711598</v>
      </c>
      <c r="K16">
        <f t="shared" si="1"/>
        <v>3.8798857332488013E-16</v>
      </c>
      <c r="L16">
        <v>320.87722539999999</v>
      </c>
      <c r="M16">
        <f t="shared" si="2"/>
        <v>1.7867395541562077E-16</v>
      </c>
      <c r="N16">
        <f t="shared" si="3"/>
        <v>414.4430380697284</v>
      </c>
      <c r="O16">
        <f t="shared" si="3"/>
        <v>696.78144531918565</v>
      </c>
      <c r="P16">
        <f t="shared" si="4"/>
        <v>657267.41434555966</v>
      </c>
      <c r="Q16">
        <f t="shared" si="5"/>
        <v>-5.4265346989849834E-22</v>
      </c>
      <c r="T16">
        <f t="shared" si="6"/>
        <v>-4.9419277848153441E-20</v>
      </c>
      <c r="U16">
        <f t="shared" si="9"/>
        <v>-4.3254377078861461E-20</v>
      </c>
      <c r="V16">
        <f t="shared" si="10"/>
        <v>-7.6669712976101516E-20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2.62820236282659</v>
      </c>
      <c r="J17">
        <v>2.8561122189416199</v>
      </c>
      <c r="K17">
        <f t="shared" si="1"/>
        <v>3.706001305675923E-16</v>
      </c>
      <c r="L17">
        <v>259.93246040000002</v>
      </c>
      <c r="M17">
        <f t="shared" si="2"/>
        <v>1.3416952019384505E-16</v>
      </c>
      <c r="N17">
        <f t="shared" si="3"/>
        <v>424.8174647742016</v>
      </c>
      <c r="O17">
        <f t="shared" si="3"/>
        <v>717.97978873158888</v>
      </c>
      <c r="P17">
        <f t="shared" si="4"/>
        <v>695964.85540423705</v>
      </c>
      <c r="Q17">
        <f t="shared" si="5"/>
        <v>-6.4346684054065066E-22</v>
      </c>
      <c r="T17">
        <f t="shared" si="6"/>
        <v>-6.4961875840394885E-20</v>
      </c>
      <c r="U17">
        <f t="shared" si="9"/>
        <v>-4.8634802244259621E-20</v>
      </c>
      <c r="V17">
        <f t="shared" si="10"/>
        <v>-9.574356698868342E-20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2.6398462967385399</v>
      </c>
      <c r="J18">
        <v>2.8657033898317801</v>
      </c>
      <c r="K18">
        <f t="shared" si="1"/>
        <v>3.5052427226102153E-16</v>
      </c>
      <c r="L18">
        <v>274.64381259999999</v>
      </c>
      <c r="M18">
        <f t="shared" si="2"/>
        <v>1.3115490156173444E-16</v>
      </c>
      <c r="N18">
        <f t="shared" si="3"/>
        <v>436.36137014468636</v>
      </c>
      <c r="O18">
        <f t="shared" si="3"/>
        <v>734.01238837645383</v>
      </c>
      <c r="P18">
        <f t="shared" si="4"/>
        <v>729185.43164465402</v>
      </c>
      <c r="Q18">
        <f t="shared" si="5"/>
        <v>-6.2967666172966205E-22</v>
      </c>
      <c r="T18">
        <f t="shared" si="6"/>
        <v>-7.0418720254913196E-20</v>
      </c>
      <c r="U18">
        <f t="shared" si="9"/>
        <v>-4.6862410009585613E-20</v>
      </c>
      <c r="V18">
        <f t="shared" si="10"/>
        <v>-9.8596790516492706E-20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2.6525366490521001</v>
      </c>
      <c r="J19">
        <v>2.87125608924369</v>
      </c>
      <c r="K19">
        <f t="shared" si="1"/>
        <v>3.27753694655651E-16</v>
      </c>
      <c r="L19">
        <v>340.63169316</v>
      </c>
      <c r="M19">
        <f t="shared" si="2"/>
        <v>1.5016771071811675E-16</v>
      </c>
      <c r="N19">
        <f t="shared" si="3"/>
        <v>449.30023842184102</v>
      </c>
      <c r="O19">
        <f t="shared" si="3"/>
        <v>743.45740116907177</v>
      </c>
      <c r="P19">
        <f t="shared" si="4"/>
        <v>754599.6115989933</v>
      </c>
      <c r="Q19">
        <f t="shared" si="5"/>
        <v>-5.4044014090820699E-22</v>
      </c>
      <c r="T19">
        <f t="shared" si="6"/>
        <v>-6.6890928459043399E-20</v>
      </c>
      <c r="U19">
        <f t="shared" si="9"/>
        <v>-4.8883851860586473E-20</v>
      </c>
      <c r="V19">
        <f t="shared" si="10"/>
        <v>-8.8974483948691751E-20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2.6664371736728798</v>
      </c>
      <c r="J20">
        <v>2.8720429275989598</v>
      </c>
      <c r="K20">
        <f t="shared" si="1"/>
        <v>3.0238453678985224E-16</v>
      </c>
      <c r="L20">
        <v>279.5967958</v>
      </c>
      <c r="M20">
        <f t="shared" si="2"/>
        <v>1.1351384670333812E-16</v>
      </c>
      <c r="N20">
        <f t="shared" si="3"/>
        <v>463.9136740003961</v>
      </c>
      <c r="O20">
        <f t="shared" si="3"/>
        <v>744.80559016615246</v>
      </c>
      <c r="P20">
        <f t="shared" si="4"/>
        <v>769951.2640672964</v>
      </c>
      <c r="Q20">
        <f t="shared" si="5"/>
        <v>-6.1279965893859292E-22</v>
      </c>
      <c r="T20">
        <f t="shared" si="6"/>
        <v>-8.3882780320755759E-20</v>
      </c>
      <c r="U20">
        <f t="shared" si="9"/>
        <v>-5.3747775630063884E-20</v>
      </c>
      <c r="V20">
        <f t="shared" si="10"/>
        <v>-1.0599726860316127E-19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2.6817433726061002</v>
      </c>
      <c r="J21">
        <v>2.8671941170319402</v>
      </c>
      <c r="K21">
        <f t="shared" si="1"/>
        <v>2.7463569101844566E-16</v>
      </c>
      <c r="L21">
        <v>274.97160839999998</v>
      </c>
      <c r="M21">
        <f t="shared" si="2"/>
        <v>1.0252994241285202E-16</v>
      </c>
      <c r="N21">
        <f t="shared" si="3"/>
        <v>480.55530132665552</v>
      </c>
      <c r="O21">
        <f t="shared" si="3"/>
        <v>736.53623425737408</v>
      </c>
      <c r="P21">
        <f t="shared" si="4"/>
        <v>773419.02200718608</v>
      </c>
      <c r="Q21">
        <f t="shared" si="5"/>
        <v>-5.9855311129336415E-22</v>
      </c>
      <c r="R21">
        <f t="shared" ref="R21:R26" si="11">(Q21+Q22)*(H21-H22)/2</f>
        <v>-3.4023175138445169E-22</v>
      </c>
      <c r="T21">
        <f t="shared" si="6"/>
        <v>-9.0617319124274932E-20</v>
      </c>
      <c r="U21">
        <f t="shared" si="9"/>
        <v>-5.4208996809602189E-20</v>
      </c>
      <c r="V21">
        <f t="shared" si="10"/>
        <v>-1.0878190770045393E-19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2.6986898842270199</v>
      </c>
      <c r="J22">
        <v>2.8556569423589</v>
      </c>
      <c r="K22">
        <f t="shared" si="1"/>
        <v>2.4487140565014525E-16</v>
      </c>
      <c r="L22">
        <v>275.83223679999998</v>
      </c>
      <c r="M22">
        <f t="shared" si="2"/>
        <v>9.4172945248360996E-17</v>
      </c>
      <c r="N22">
        <f t="shared" si="3"/>
        <v>499.67760379040317</v>
      </c>
      <c r="O22">
        <f t="shared" si="3"/>
        <v>717.22751551104602</v>
      </c>
      <c r="P22">
        <f t="shared" si="4"/>
        <v>764093.0167358669</v>
      </c>
      <c r="Q22">
        <f t="shared" si="5"/>
        <v>-5.6419509069717593E-22</v>
      </c>
      <c r="R22">
        <f t="shared" si="11"/>
        <v>-3.0983051391638111E-22</v>
      </c>
      <c r="T22">
        <f t="shared" si="6"/>
        <v>-9.4642913983281956E-20</v>
      </c>
      <c r="U22">
        <f t="shared" si="9"/>
        <v>-5.4899273137019141E-20</v>
      </c>
      <c r="V22">
        <f t="shared" si="10"/>
        <v>-1.0793372564833445E-19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2.7175592205716401</v>
      </c>
      <c r="J23">
        <v>2.8361583044194001</v>
      </c>
      <c r="K23">
        <f t="shared" si="1"/>
        <v>2.136252806494023E-16</v>
      </c>
      <c r="L23">
        <v>248.05479840000001</v>
      </c>
      <c r="M23">
        <f t="shared" si="2"/>
        <v>7.7275526791978713E-17</v>
      </c>
      <c r="N23">
        <f t="shared" si="3"/>
        <v>521.86626128237344</v>
      </c>
      <c r="O23">
        <f t="shared" si="3"/>
        <v>685.73813889718338</v>
      </c>
      <c r="P23">
        <f t="shared" si="4"/>
        <v>742581.18980301521</v>
      </c>
      <c r="Q23">
        <f t="shared" si="5"/>
        <v>-5.5038334629966274E-22</v>
      </c>
      <c r="R23">
        <f t="shared" si="11"/>
        <v>-2.5686217184963944E-22</v>
      </c>
      <c r="T23">
        <f t="shared" si="6"/>
        <v>-1.0285069396340184E-19</v>
      </c>
      <c r="U23">
        <f t="shared" si="9"/>
        <v>-5.065222852175278E-20</v>
      </c>
      <c r="V23">
        <f t="shared" si="10"/>
        <v>-1.1142942639547606E-19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2.7385588716467999</v>
      </c>
      <c r="J24">
        <v>2.8079444054724698</v>
      </c>
      <c r="K24">
        <f t="shared" si="1"/>
        <v>1.8194227912372787E-16</v>
      </c>
      <c r="L24">
        <v>298.56964040000003</v>
      </c>
      <c r="M24">
        <f t="shared" si="2"/>
        <v>8.4534671676152349E-17</v>
      </c>
      <c r="N24">
        <f t="shared" si="3"/>
        <v>547.72034324335118</v>
      </c>
      <c r="O24">
        <f t="shared" si="3"/>
        <v>642.60545140145723</v>
      </c>
      <c r="P24">
        <f t="shared" si="4"/>
        <v>712939.34057348501</v>
      </c>
      <c r="Q24">
        <f t="shared" si="5"/>
        <v>-4.2226626215836909E-22</v>
      </c>
      <c r="R24">
        <f t="shared" si="11"/>
        <v>-1.8180439263359848E-22</v>
      </c>
      <c r="T24">
        <f t="shared" si="6"/>
        <v>-8.8952053340506956E-20</v>
      </c>
      <c r="U24">
        <f t="shared" si="9"/>
        <v>-4.0713206698108026E-20</v>
      </c>
      <c r="V24">
        <f t="shared" si="10"/>
        <v>-9.1552930461199271E-20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2.7619753804893001</v>
      </c>
      <c r="J25">
        <v>2.7709234782902898</v>
      </c>
      <c r="K25">
        <f t="shared" si="1"/>
        <v>1.5100143526396593E-16</v>
      </c>
      <c r="L25">
        <v>339.30016640000002</v>
      </c>
      <c r="M25">
        <f t="shared" si="2"/>
        <v>8.6824375771482188E-17</v>
      </c>
      <c r="N25">
        <f t="shared" si="3"/>
        <v>578.06327692619971</v>
      </c>
      <c r="O25">
        <f t="shared" si="3"/>
        <v>590.09709723165952</v>
      </c>
      <c r="P25">
        <f t="shared" si="4"/>
        <v>682371.73629188689</v>
      </c>
      <c r="Q25">
        <f t="shared" si="5"/>
        <v>-2.9533544549348945E-22</v>
      </c>
      <c r="R25">
        <f t="shared" si="11"/>
        <v>-1.2895458569186587E-22</v>
      </c>
      <c r="T25">
        <f t="shared" si="6"/>
        <v>-7.1747400766885972E-20</v>
      </c>
      <c r="U25">
        <f t="shared" si="9"/>
        <v>-3.4022712169889628E-20</v>
      </c>
      <c r="V25">
        <f t="shared" si="10"/>
        <v>-7.0152967768397636E-20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2.7869922190390199</v>
      </c>
      <c r="J26">
        <v>2.72709422759017</v>
      </c>
      <c r="K26">
        <f t="shared" si="1"/>
        <v>1.2302749010957441E-16</v>
      </c>
      <c r="L26">
        <v>303.37624060000002</v>
      </c>
      <c r="M26">
        <f t="shared" si="2"/>
        <v>6.9966395671990917E-17</v>
      </c>
      <c r="N26">
        <f t="shared" si="3"/>
        <v>612.33942075456787</v>
      </c>
      <c r="O26">
        <f t="shared" si="3"/>
        <v>533.45062413780784</v>
      </c>
      <c r="P26">
        <f t="shared" si="4"/>
        <v>659529.13460305636</v>
      </c>
      <c r="Q26">
        <f t="shared" si="5"/>
        <v>-2.5340747234423793E-22</v>
      </c>
      <c r="R26">
        <f t="shared" si="11"/>
        <v>-6.5703520814128454E-23</v>
      </c>
      <c r="T26">
        <f t="shared" si="6"/>
        <v>-7.3030097828389127E-20</v>
      </c>
      <c r="U26">
        <f t="shared" si="9"/>
        <v>-1.9532974819698992E-20</v>
      </c>
      <c r="V26">
        <f t="shared" si="10"/>
        <v>-6.7836801395989432E-20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2.8143407917143102</v>
      </c>
      <c r="J27">
        <v>2.6761363200331201</v>
      </c>
      <c r="K27">
        <f t="shared" si="1"/>
        <v>9.793054888376476E-17</v>
      </c>
      <c r="L27">
        <v>435.52324599999997</v>
      </c>
      <c r="M27">
        <f t="shared" si="2"/>
        <v>8.9906938422878968E-17</v>
      </c>
      <c r="N27">
        <f t="shared" si="3"/>
        <v>652.13992878845568</v>
      </c>
      <c r="O27">
        <f t="shared" si="3"/>
        <v>474.39086771934092</v>
      </c>
      <c r="P27">
        <f t="shared" si="4"/>
        <v>650333.18209572125</v>
      </c>
      <c r="Q27">
        <f t="shared" si="5"/>
        <v>-3.8608175718555084E-23</v>
      </c>
      <c r="R27">
        <f>(Q27+Q28)*(H27-H28)/2</f>
        <v>-5.1367384317906882E-24</v>
      </c>
      <c r="T27">
        <f t="shared" si="6"/>
        <v>-1.3783123592495251E-20</v>
      </c>
      <c r="U27">
        <f t="shared" si="9"/>
        <v>-1.4905126293048052E-21</v>
      </c>
      <c r="V27">
        <f t="shared" si="10"/>
        <v>-1.2162832723347037E-20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2.8439738948054698</v>
      </c>
      <c r="J28">
        <v>2.6193457693331501</v>
      </c>
      <c r="K28">
        <f t="shared" si="1"/>
        <v>7.6304612742691095E-17</v>
      </c>
      <c r="L28">
        <v>433.39669520000001</v>
      </c>
      <c r="M28">
        <f t="shared" si="2"/>
        <v>7.9449399419447282E-17</v>
      </c>
      <c r="N28">
        <f t="shared" si="3"/>
        <v>698.1904349854974</v>
      </c>
      <c r="O28">
        <f t="shared" si="3"/>
        <v>416.24187511609261</v>
      </c>
      <c r="P28">
        <f t="shared" si="4"/>
        <v>660727.18210539897</v>
      </c>
      <c r="Q28">
        <f t="shared" si="5"/>
        <v>1.4716369059063495E-23</v>
      </c>
      <c r="R28">
        <f t="shared" ref="R28:R37" si="12">(Q28+Q29)*(H28-H29)/2</f>
        <v>1.7481587332591662E-23</v>
      </c>
      <c r="T28">
        <f t="shared" si="6"/>
        <v>6.8505067120077805E-21</v>
      </c>
      <c r="U28">
        <f t="shared" si="9"/>
        <v>1.0662967834802951E-20</v>
      </c>
      <c r="V28">
        <f t="shared" si="10"/>
        <v>5.7429281563144813E-21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2.87574271465756</v>
      </c>
      <c r="J29">
        <v>2.5588920742485501</v>
      </c>
      <c r="K29">
        <f t="shared" si="1"/>
        <v>5.8406875382719386E-17</v>
      </c>
      <c r="L29">
        <v>461.65284759999997</v>
      </c>
      <c r="M29">
        <f t="shared" si="2"/>
        <v>7.4453894186339128E-17</v>
      </c>
      <c r="N29">
        <f t="shared" si="3"/>
        <v>751.17774840536947</v>
      </c>
      <c r="O29">
        <f t="shared" si="3"/>
        <v>362.15298923609657</v>
      </c>
      <c r="P29">
        <f t="shared" si="4"/>
        <v>695422.79731200088</v>
      </c>
      <c r="Q29">
        <f t="shared" si="5"/>
        <v>7.0559666709676284E-23</v>
      </c>
      <c r="R29">
        <f t="shared" si="12"/>
        <v>3.0715188333834818E-23</v>
      </c>
      <c r="T29">
        <f t="shared" si="6"/>
        <v>4.5163970530933425E-20</v>
      </c>
      <c r="U29">
        <f t="shared" si="9"/>
        <v>2.4436286915297768E-20</v>
      </c>
      <c r="V29">
        <f t="shared" si="10"/>
        <v>3.5968837865429905E-20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2.9093257770855798</v>
      </c>
      <c r="J30">
        <v>2.4983494142395699</v>
      </c>
      <c r="K30">
        <f t="shared" si="1"/>
        <v>4.4201862150605875E-17</v>
      </c>
      <c r="L30">
        <v>468.65070120000001</v>
      </c>
      <c r="M30">
        <f t="shared" si="2"/>
        <v>6.5756762493808636E-17</v>
      </c>
      <c r="N30">
        <f t="shared" si="3"/>
        <v>811.5696118535825</v>
      </c>
      <c r="O30">
        <f t="shared" si="3"/>
        <v>315.02818730130821</v>
      </c>
      <c r="P30">
        <f t="shared" si="4"/>
        <v>757887.99367852265</v>
      </c>
      <c r="Q30">
        <f t="shared" si="5"/>
        <v>8.6954119617681707E-23</v>
      </c>
      <c r="R30">
        <f t="shared" si="12"/>
        <v>4.8279167416689673E-23</v>
      </c>
      <c r="T30">
        <f t="shared" si="6"/>
        <v>8.0150321342388414E-20</v>
      </c>
      <c r="U30">
        <f t="shared" si="9"/>
        <v>5.8821583152026952E-20</v>
      </c>
      <c r="V30">
        <f t="shared" si="10"/>
        <v>6.0640554305851082E-20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2.9441012872071299</v>
      </c>
      <c r="J31">
        <v>2.4436266035558099</v>
      </c>
      <c r="K31">
        <f t="shared" si="1"/>
        <v>3.3444543015164649E-17</v>
      </c>
      <c r="L31">
        <v>668.91239699999903</v>
      </c>
      <c r="M31">
        <f t="shared" si="2"/>
        <v>8.055043821389483E-17</v>
      </c>
      <c r="N31">
        <f t="shared" si="3"/>
        <v>879.2275484916197</v>
      </c>
      <c r="O31">
        <f t="shared" si="3"/>
        <v>277.73243610963141</v>
      </c>
      <c r="P31">
        <f t="shared" si="4"/>
        <v>850176.38809397398</v>
      </c>
      <c r="Q31">
        <f t="shared" si="5"/>
        <v>1.7401435290496543E-22</v>
      </c>
      <c r="R31">
        <f t="shared" si="12"/>
        <v>4.5774641100764053E-23</v>
      </c>
      <c r="T31">
        <f t="shared" si="6"/>
        <v>2.3780418218208191E-19</v>
      </c>
      <c r="U31">
        <f t="shared" si="9"/>
        <v>7.2646710631536486E-20</v>
      </c>
      <c r="V31">
        <f t="shared" si="10"/>
        <v>1.7092318874753555E-19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2.97890595252764</v>
      </c>
      <c r="J32">
        <v>2.4046828087656702</v>
      </c>
      <c r="K32">
        <f t="shared" si="1"/>
        <v>2.5798547620444661E-17</v>
      </c>
      <c r="L32">
        <v>500.02122400000002</v>
      </c>
      <c r="M32">
        <f t="shared" si="2"/>
        <v>5.0804348597828196E-17</v>
      </c>
      <c r="N32">
        <f t="shared" si="3"/>
        <v>952.58985615441361</v>
      </c>
      <c r="O32">
        <f t="shared" si="3"/>
        <v>253.91175587572582</v>
      </c>
      <c r="P32">
        <f t="shared" si="4"/>
        <v>971898.61382018053</v>
      </c>
      <c r="Q32">
        <f t="shared" si="5"/>
        <v>8.7555024813686061E-23</v>
      </c>
      <c r="R32">
        <f t="shared" si="12"/>
        <v>3.9037986408377514E-23</v>
      </c>
      <c r="T32">
        <f t="shared" si="6"/>
        <v>1.773198785695548E-19</v>
      </c>
      <c r="U32">
        <f t="shared" si="9"/>
        <v>9.9560693416742285E-20</v>
      </c>
      <c r="V32">
        <f t="shared" si="10"/>
        <v>1.21077244106107E-19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3.0115508170655501</v>
      </c>
      <c r="J33">
        <v>2.3988980240076301</v>
      </c>
      <c r="K33">
        <f t="shared" si="1"/>
        <v>2.1012284220949119E-17</v>
      </c>
      <c r="L33">
        <v>738.66811599999903</v>
      </c>
      <c r="M33">
        <f t="shared" si="2"/>
        <v>6.1947615783953684E-17</v>
      </c>
      <c r="N33">
        <f t="shared" si="3"/>
        <v>1026.9535891118153</v>
      </c>
      <c r="O33">
        <f t="shared" si="3"/>
        <v>250.55208666102413</v>
      </c>
      <c r="P33">
        <f t="shared" si="4"/>
        <v>1117410.0223198324</v>
      </c>
      <c r="Q33">
        <f t="shared" si="5"/>
        <v>1.4903883220678382E-22</v>
      </c>
      <c r="R33">
        <f t="shared" si="12"/>
        <v>4.7479490333840952E-23</v>
      </c>
      <c r="T33">
        <f t="shared" si="6"/>
        <v>4.2607826335009572E-19</v>
      </c>
      <c r="U33">
        <f t="shared" si="9"/>
        <v>1.548635972463656E-19</v>
      </c>
      <c r="V33">
        <f t="shared" si="10"/>
        <v>2.7638730086473701E-19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3.0402498161848399</v>
      </c>
      <c r="J34">
        <v>2.45043605565033</v>
      </c>
      <c r="K34">
        <f t="shared" si="1"/>
        <v>1.8806517613782255E-17</v>
      </c>
      <c r="L34">
        <v>775.50555540000005</v>
      </c>
      <c r="M34">
        <f t="shared" si="2"/>
        <v>5.1696035949900418E-17</v>
      </c>
      <c r="N34">
        <f t="shared" si="3"/>
        <v>1097.1090970830219</v>
      </c>
      <c r="O34">
        <f t="shared" si="3"/>
        <v>282.12141645348311</v>
      </c>
      <c r="P34">
        <f t="shared" si="4"/>
        <v>1283240.8645240432</v>
      </c>
      <c r="Q34">
        <f t="shared" si="5"/>
        <v>1.4770798237972206E-22</v>
      </c>
      <c r="R34">
        <f t="shared" si="12"/>
        <v>7.0250890957873546E-23</v>
      </c>
      <c r="T34">
        <f t="shared" si="6"/>
        <v>5.4181921943968908E-19</v>
      </c>
      <c r="U34">
        <f t="shared" si="9"/>
        <v>2.8876360685667666E-19</v>
      </c>
      <c r="V34">
        <f t="shared" si="10"/>
        <v>3.3389253984239489E-19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3.06484896017714</v>
      </c>
      <c r="J35">
        <v>2.5626661647692401</v>
      </c>
      <c r="K35">
        <f t="shared" si="1"/>
        <v>1.846055113471047E-17</v>
      </c>
      <c r="L35">
        <v>1320.1841454</v>
      </c>
      <c r="M35">
        <f t="shared" si="2"/>
        <v>6.6713390164886015E-17</v>
      </c>
      <c r="N35">
        <f t="shared" si="3"/>
        <v>1161.0447530985923</v>
      </c>
      <c r="O35">
        <f t="shared" si="3"/>
        <v>365.31387271963831</v>
      </c>
      <c r="P35">
        <f t="shared" si="4"/>
        <v>1481479.1442991912</v>
      </c>
      <c r="Q35">
        <f t="shared" si="5"/>
        <v>3.2063129067276663E-22</v>
      </c>
      <c r="R35">
        <f t="shared" si="12"/>
        <v>9.2072350052532853E-23</v>
      </c>
      <c r="T35">
        <f t="shared" si="6"/>
        <v>1.3832714929381484E-18</v>
      </c>
      <c r="U35">
        <f t="shared" si="9"/>
        <v>4.4545028343818422E-19</v>
      </c>
      <c r="V35">
        <f t="shared" si="10"/>
        <v>8.0981038164419124E-19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3.0925897646304898</v>
      </c>
      <c r="J36">
        <v>2.7092222936273198</v>
      </c>
      <c r="K36">
        <f t="shared" si="1"/>
        <v>1.7999095705230053E-17</v>
      </c>
      <c r="L36">
        <v>1343.6614472000001</v>
      </c>
      <c r="M36">
        <f t="shared" si="2"/>
        <v>4.724090936645199E-17</v>
      </c>
      <c r="N36">
        <f t="shared" si="3"/>
        <v>1237.6269694855321</v>
      </c>
      <c r="O36">
        <f t="shared" si="3"/>
        <v>511.94380692331481</v>
      </c>
      <c r="P36">
        <f t="shared" si="4"/>
        <v>1793806.9770450783</v>
      </c>
      <c r="Q36">
        <f t="shared" si="5"/>
        <v>3.2323129710718579E-22</v>
      </c>
      <c r="R36">
        <f t="shared" si="12"/>
        <v>1.4891852521262733E-22</v>
      </c>
      <c r="T36">
        <f t="shared" si="6"/>
        <v>1.731765454182033E-18</v>
      </c>
      <c r="U36">
        <f t="shared" si="9"/>
        <v>1.468136532667611E-18</v>
      </c>
      <c r="V36">
        <f t="shared" si="10"/>
        <v>9.6313815702750409E-19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3.1549034271940801</v>
      </c>
      <c r="J37">
        <v>2.70970144600166</v>
      </c>
      <c r="K37">
        <f t="shared" si="1"/>
        <v>1.0553906098455485E-17</v>
      </c>
      <c r="L37">
        <v>3073.858052</v>
      </c>
      <c r="M37">
        <f t="shared" si="2"/>
        <v>6.3298816211385534E-17</v>
      </c>
      <c r="N37">
        <f t="shared" si="3"/>
        <v>1428.5762548253608</v>
      </c>
      <c r="O37">
        <f t="shared" si="3"/>
        <v>512.5089406483105</v>
      </c>
      <c r="P37">
        <f t="shared" si="4"/>
        <v>2303495.5300953076</v>
      </c>
      <c r="Q37">
        <f t="shared" si="5"/>
        <v>7.7602150484617965E-22</v>
      </c>
      <c r="R37">
        <f t="shared" si="12"/>
        <v>2.2922048034884905E-22</v>
      </c>
      <c r="T37">
        <f t="shared" si="6"/>
        <v>9.1053899291438136E-18</v>
      </c>
      <c r="U37">
        <f t="shared" si="9"/>
        <v>7.2111097044120684E-18</v>
      </c>
      <c r="V37">
        <f t="shared" si="10"/>
        <v>4.8108483751767287E-18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3.1886025128645801</v>
      </c>
      <c r="J38">
        <v>2.6430861633873799</v>
      </c>
      <c r="K38">
        <f t="shared" si="1"/>
        <v>2.9656623297220187E-18</v>
      </c>
      <c r="L38">
        <v>4760.3051960000003</v>
      </c>
      <c r="M38">
        <f t="shared" si="2"/>
        <v>3.2112220315319753E-17</v>
      </c>
      <c r="N38">
        <f t="shared" si="3"/>
        <v>1543.8407955923105</v>
      </c>
      <c r="O38">
        <f t="shared" si="3"/>
        <v>439.6288284999772</v>
      </c>
      <c r="P38">
        <f t="shared" si="4"/>
        <v>2576717.9089833605</v>
      </c>
      <c r="Q38">
        <f t="shared" si="5"/>
        <v>1.0038340722262438E-21</v>
      </c>
      <c r="R38" s="6">
        <f>SUM(R28:R37)</f>
        <v>7.692303074979815E-22</v>
      </c>
      <c r="T38">
        <f t="shared" si="6"/>
        <v>4.6887572849512789E-17</v>
      </c>
      <c r="V38">
        <f t="shared" si="10"/>
        <v>2.3534472918544913E-17</v>
      </c>
      <c r="W38" s="11">
        <v>0.25096706321395201</v>
      </c>
    </row>
    <row r="39" spans="4:23">
      <c r="U39">
        <f>SUM(U28:U38)</f>
        <v>9.8344519665713134E-18</v>
      </c>
      <c r="V39">
        <f>SUM(V28:V38)</f>
        <v>3.1122902426281709E-17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" max="1" width="16.7109375" bestFit="1" customWidth="1"/>
    <col min="3" max="3" width="16.7109375" bestFit="1" customWidth="1"/>
    <col min="4" max="4" width="9.425781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s="3" t="s">
        <v>13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1.5724039999999999</v>
      </c>
      <c r="C3">
        <v>-0.49522290000000002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9.1461570000000005</v>
      </c>
      <c r="C4">
        <v>13.17699</v>
      </c>
      <c r="D4" s="4"/>
      <c r="E4" s="1"/>
      <c r="F4" s="2"/>
      <c r="G4">
        <f>LOG10(H4)</f>
        <v>1.3659482428254754</v>
      </c>
      <c r="H4">
        <v>23.224599999999999</v>
      </c>
      <c r="I4">
        <v>2.9475061589698499</v>
      </c>
      <c r="J4">
        <v>3.2426485490675998</v>
      </c>
      <c r="K4">
        <f>10^J4*1.38*10^-23*310*4*PI()*H4</f>
        <v>2.182968335226558E-15</v>
      </c>
      <c r="L4" s="3">
        <v>1166.161212</v>
      </c>
      <c r="M4">
        <f>L4*1.38*10^-23*310*4*PI()*H4</f>
        <v>1.4559869392956701E-15</v>
      </c>
      <c r="N4">
        <f>10^I4</f>
        <v>886.14779052150789</v>
      </c>
      <c r="O4">
        <f>10^J4</f>
        <v>1748.431205568985</v>
      </c>
      <c r="P4">
        <f>N4^2+O4^2</f>
        <v>3842269.5872535645</v>
      </c>
      <c r="Q4">
        <f>O4/2/PI()/H4/P4*(M4-K4)/2/PI()</f>
        <v>-3.6080789613144501E-22</v>
      </c>
      <c r="T4">
        <f>(M4-K4)/(2*PI()*H4)^2</f>
        <v>-3.4140279687946777E-20</v>
      </c>
      <c r="W4" s="11">
        <v>1.4355363774452501</v>
      </c>
    </row>
    <row r="5" spans="1:23">
      <c r="A5">
        <v>12000</v>
      </c>
      <c r="B5">
        <v>21.46491</v>
      </c>
      <c r="C5">
        <v>32.562100000000001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2.9606875124398901</v>
      </c>
      <c r="J5">
        <v>3.2507182730371902</v>
      </c>
      <c r="K5">
        <f t="shared" ref="K5:K38" si="1">10^J5*1.38*10^-23*310*4*PI()*H5</f>
        <v>2.0898791816810903E-15</v>
      </c>
      <c r="L5" s="3">
        <v>1084.4103090000001</v>
      </c>
      <c r="M5">
        <f t="shared" ref="M5:M38" si="2">L5*1.38*10^-23*310*4*PI()*H5</f>
        <v>1.2723205573931916E-15</v>
      </c>
      <c r="N5">
        <f t="shared" ref="N5:O38" si="3">10^I5</f>
        <v>913.45574687469559</v>
      </c>
      <c r="O5">
        <f t="shared" si="3"/>
        <v>1781.2229127404544</v>
      </c>
      <c r="P5">
        <f t="shared" ref="P5:P38" si="4">N5^2+O5^2</f>
        <v>4007156.4663699963</v>
      </c>
      <c r="Q5">
        <f t="shared" ref="Q5:Q38" si="5">O5/2/PI()/H5/P5*(M5-K5)/2/PI()</f>
        <v>-4.2178281160350028E-22</v>
      </c>
      <c r="T5">
        <f t="shared" ref="T5:T38" si="6">(M5-K5)/(2*PI()*H5)^2</f>
        <v>-4.3476506789753816E-20</v>
      </c>
      <c r="W5" s="11">
        <v>1.36375955363524</v>
      </c>
    </row>
    <row r="6" spans="1:23">
      <c r="A6">
        <v>4800</v>
      </c>
      <c r="B6">
        <v>37.273299999999999</v>
      </c>
      <c r="C6">
        <v>58.972290000000001</v>
      </c>
      <c r="D6" s="4"/>
      <c r="E6" s="1"/>
      <c r="F6" s="2"/>
      <c r="G6">
        <f t="shared" si="0"/>
        <v>1.3116542796855051</v>
      </c>
      <c r="H6">
        <v>20.4953</v>
      </c>
      <c r="I6">
        <v>2.97401632422712</v>
      </c>
      <c r="J6">
        <v>3.25886565789876</v>
      </c>
      <c r="K6">
        <f t="shared" si="1"/>
        <v>1.9997264079526402E-15</v>
      </c>
      <c r="L6" s="3">
        <v>956.42906900000003</v>
      </c>
      <c r="M6">
        <f t="shared" si="2"/>
        <v>1.0537987794333556E-15</v>
      </c>
      <c r="N6">
        <f t="shared" si="3"/>
        <v>941.92500086093253</v>
      </c>
      <c r="O6">
        <f t="shared" si="3"/>
        <v>1814.9541486860435</v>
      </c>
      <c r="P6">
        <f t="shared" si="4"/>
        <v>4181281.2690795483</v>
      </c>
      <c r="Q6">
        <f t="shared" si="5"/>
        <v>-5.0745807658807442E-22</v>
      </c>
      <c r="T6">
        <f t="shared" si="6"/>
        <v>-5.7041326219894246E-20</v>
      </c>
      <c r="W6" s="11">
        <v>1.2955715712626199</v>
      </c>
    </row>
    <row r="7" spans="1:23">
      <c r="A7">
        <v>1200</v>
      </c>
      <c r="B7">
        <v>95.507710000000003</v>
      </c>
      <c r="C7">
        <v>143.6387</v>
      </c>
      <c r="D7" s="4"/>
      <c r="E7" s="1"/>
      <c r="F7" s="2"/>
      <c r="G7">
        <f t="shared" si="0"/>
        <v>1.2840267085035566</v>
      </c>
      <c r="H7">
        <v>19.232099999999999</v>
      </c>
      <c r="I7">
        <v>2.9875060647507099</v>
      </c>
      <c r="J7">
        <v>3.26708992648684</v>
      </c>
      <c r="K7">
        <f t="shared" si="1"/>
        <v>1.9123495555722792E-15</v>
      </c>
      <c r="L7" s="3">
        <v>1200.898723</v>
      </c>
      <c r="M7">
        <f t="shared" si="2"/>
        <v>1.2416058088663121E-15</v>
      </c>
      <c r="N7">
        <f t="shared" si="3"/>
        <v>971.64152007198629</v>
      </c>
      <c r="O7">
        <f t="shared" si="3"/>
        <v>1849.6515744504243</v>
      </c>
      <c r="P7">
        <f t="shared" si="4"/>
        <v>4365298.1903947331</v>
      </c>
      <c r="Q7">
        <f t="shared" si="5"/>
        <v>-3.7432272892669037E-22</v>
      </c>
      <c r="T7">
        <f t="shared" si="6"/>
        <v>-4.5934974407350785E-20</v>
      </c>
      <c r="W7" s="11">
        <v>1.2307929882431701</v>
      </c>
    </row>
    <row r="8" spans="1:23">
      <c r="A8">
        <v>340</v>
      </c>
      <c r="B8">
        <v>169.77160000000001</v>
      </c>
      <c r="C8">
        <v>227.68770000000001</v>
      </c>
      <c r="D8" s="4"/>
      <c r="E8" s="1"/>
      <c r="F8" s="2"/>
      <c r="G8">
        <f t="shared" si="0"/>
        <v>1.2560463071607584</v>
      </c>
      <c r="H8">
        <v>18.0321</v>
      </c>
      <c r="I8">
        <v>3.00116808240421</v>
      </c>
      <c r="J8">
        <v>3.27538830283487</v>
      </c>
      <c r="K8">
        <f t="shared" si="1"/>
        <v>1.8276172742122853E-15</v>
      </c>
      <c r="L8" s="3">
        <v>1263.3735999999999</v>
      </c>
      <c r="M8">
        <f t="shared" si="2"/>
        <v>1.2246972675137045E-15</v>
      </c>
      <c r="N8">
        <f t="shared" si="3"/>
        <v>1002.6932293749152</v>
      </c>
      <c r="O8">
        <f t="shared" si="3"/>
        <v>1885.3340138753306</v>
      </c>
      <c r="P8">
        <f t="shared" si="4"/>
        <v>4559878.0561095616</v>
      </c>
      <c r="Q8">
        <f t="shared" si="5"/>
        <v>-3.5017789333896031E-22</v>
      </c>
      <c r="T8">
        <f t="shared" si="6"/>
        <v>-4.6968570688008093E-20</v>
      </c>
      <c r="W8" s="11">
        <v>1.16925333459751</v>
      </c>
    </row>
    <row r="9" spans="1:23">
      <c r="A9">
        <v>94</v>
      </c>
      <c r="B9">
        <v>393.24950000000001</v>
      </c>
      <c r="C9">
        <v>529.32349999999997</v>
      </c>
      <c r="D9" s="4"/>
      <c r="F9" s="2"/>
      <c r="G9">
        <f t="shared" si="0"/>
        <v>1.22768107275287</v>
      </c>
      <c r="H9">
        <v>16.891999999999999</v>
      </c>
      <c r="I9">
        <v>3.0150180023465301</v>
      </c>
      <c r="J9">
        <v>3.2837597934299598</v>
      </c>
      <c r="K9">
        <f t="shared" si="1"/>
        <v>1.7453860897670343E-15</v>
      </c>
      <c r="L9" s="3">
        <v>3048.468934</v>
      </c>
      <c r="M9">
        <f t="shared" si="2"/>
        <v>2.7683021539095339E-15</v>
      </c>
      <c r="N9">
        <f t="shared" si="3"/>
        <v>1035.1850762142396</v>
      </c>
      <c r="O9">
        <f t="shared" si="3"/>
        <v>1922.0283685349532</v>
      </c>
      <c r="P9">
        <f t="shared" si="4"/>
        <v>4765801.1914698146</v>
      </c>
      <c r="Q9">
        <f t="shared" si="5"/>
        <v>6.186187247755161E-22</v>
      </c>
      <c r="T9">
        <f t="shared" si="6"/>
        <v>9.0806746714399646E-20</v>
      </c>
      <c r="W9" s="11">
        <v>1.1107906638458001</v>
      </c>
    </row>
    <row r="10" spans="1:23">
      <c r="A10">
        <v>24</v>
      </c>
      <c r="B10">
        <v>837.75720000000001</v>
      </c>
      <c r="C10">
        <v>1671.76</v>
      </c>
      <c r="D10" s="4">
        <f>LOG10(A10)</f>
        <v>1.3802112417116059</v>
      </c>
      <c r="E10" s="4">
        <f t="shared" ref="E10:F15" si="7">LOG10(B10)</f>
        <v>2.9231181690132271</v>
      </c>
      <c r="F10" s="4">
        <f t="shared" si="7"/>
        <v>3.2231739297076367</v>
      </c>
      <c r="G10">
        <f t="shared" si="0"/>
        <v>1.1989043994567323</v>
      </c>
      <c r="H10">
        <v>15.808999999999999</v>
      </c>
      <c r="I10">
        <v>3.0290688164912698</v>
      </c>
      <c r="J10">
        <v>3.2922008612616702</v>
      </c>
      <c r="K10">
        <f t="shared" si="1"/>
        <v>1.6655432126425451E-15</v>
      </c>
      <c r="L10" s="3">
        <v>1178.7652499999999</v>
      </c>
      <c r="M10">
        <f t="shared" si="2"/>
        <v>1.001803092697221E-15</v>
      </c>
      <c r="N10">
        <f t="shared" si="3"/>
        <v>1069.224290619358</v>
      </c>
      <c r="O10">
        <f t="shared" si="3"/>
        <v>1959.7508489922018</v>
      </c>
      <c r="P10">
        <f t="shared" si="4"/>
        <v>4983863.9737761244</v>
      </c>
      <c r="Q10">
        <f t="shared" si="5"/>
        <v>-4.1818515711795827E-22</v>
      </c>
      <c r="T10">
        <f t="shared" si="6"/>
        <v>-6.7271255615578825E-20</v>
      </c>
      <c r="W10" s="11">
        <v>1.05525112683278</v>
      </c>
    </row>
    <row r="11" spans="1:23">
      <c r="A11">
        <v>6</v>
      </c>
      <c r="B11">
        <v>1465.741</v>
      </c>
      <c r="C11">
        <v>2773.991</v>
      </c>
      <c r="D11" s="4">
        <f t="shared" ref="D11:D15" si="8">LOG10(A11)</f>
        <v>0.77815125038364363</v>
      </c>
      <c r="E11" s="4">
        <f t="shared" si="7"/>
        <v>3.1660572361931218</v>
      </c>
      <c r="F11" s="4">
        <f t="shared" si="7"/>
        <v>3.4431050477045777</v>
      </c>
      <c r="G11">
        <f t="shared" si="0"/>
        <v>1.1696773724418428</v>
      </c>
      <c r="H11">
        <v>14.780099999999999</v>
      </c>
      <c r="I11">
        <v>3.0433395249261799</v>
      </c>
      <c r="J11">
        <v>3.3007104787135599</v>
      </c>
      <c r="K11">
        <f t="shared" si="1"/>
        <v>1.5879561127525575E-15</v>
      </c>
      <c r="L11" s="3">
        <v>1085.8183449999999</v>
      </c>
      <c r="M11">
        <f t="shared" si="2"/>
        <v>8.6275044411930591E-16</v>
      </c>
      <c r="N11">
        <f t="shared" si="3"/>
        <v>1104.9421095308198</v>
      </c>
      <c r="O11">
        <f t="shared" si="3"/>
        <v>1998.5291112097987</v>
      </c>
      <c r="P11">
        <f t="shared" si="4"/>
        <v>5215015.6737674456</v>
      </c>
      <c r="Q11">
        <f t="shared" si="5"/>
        <v>-4.7629820153572543E-22</v>
      </c>
      <c r="T11">
        <f t="shared" si="6"/>
        <v>-8.4090456191412299E-20</v>
      </c>
      <c r="U11">
        <f>(T11+T12)*(H11-H12)/2</f>
        <v>-5.7895128097091114E-20</v>
      </c>
      <c r="V11">
        <f>T11*W11*2</f>
        <v>-1.6859944182810724E-19</v>
      </c>
      <c r="W11" s="11">
        <v>1.0024885668614401</v>
      </c>
    </row>
    <row r="12" spans="1:23">
      <c r="A12">
        <v>1.6</v>
      </c>
      <c r="B12">
        <v>4442.8649999999998</v>
      </c>
      <c r="C12">
        <v>3440.3240000000001</v>
      </c>
      <c r="D12" s="4">
        <f t="shared" si="8"/>
        <v>0.20411998265592479</v>
      </c>
      <c r="E12" s="4">
        <f t="shared" si="7"/>
        <v>3.6476631170568052</v>
      </c>
      <c r="F12" s="4">
        <f t="shared" si="7"/>
        <v>3.5365993451256079</v>
      </c>
      <c r="G12">
        <f t="shared" si="0"/>
        <v>1.1399640487494762</v>
      </c>
      <c r="H12">
        <v>13.8027</v>
      </c>
      <c r="I12">
        <v>3.0578476775742498</v>
      </c>
      <c r="J12">
        <v>3.3092854394316902</v>
      </c>
      <c r="K12">
        <f t="shared" si="1"/>
        <v>1.5125165396404983E-15</v>
      </c>
      <c r="L12" s="3">
        <v>1689.929136</v>
      </c>
      <c r="M12">
        <f t="shared" si="2"/>
        <v>1.2539585664318603E-15</v>
      </c>
      <c r="N12">
        <f t="shared" si="3"/>
        <v>1142.4775572481335</v>
      </c>
      <c r="O12">
        <f t="shared" si="3"/>
        <v>2038.3813607921729</v>
      </c>
      <c r="P12">
        <f t="shared" si="4"/>
        <v>5460253.5408406127</v>
      </c>
      <c r="Q12">
        <f t="shared" si="5"/>
        <v>-1.77135978029469E-22</v>
      </c>
      <c r="T12">
        <f t="shared" si="6"/>
        <v>-3.4377168316652247E-20</v>
      </c>
      <c r="U12">
        <f t="shared" ref="U12:U37" si="9">(T12+T13)*(H12-H13)/2</f>
        <v>-6.2971517581363417E-20</v>
      </c>
      <c r="V12">
        <f t="shared" ref="V12:V38" si="10">T12*W12*2</f>
        <v>-6.5479164340099109E-20</v>
      </c>
      <c r="W12" s="11">
        <v>0.95236413507015205</v>
      </c>
    </row>
    <row r="13" spans="1:23">
      <c r="A13">
        <v>0.5</v>
      </c>
      <c r="B13">
        <v>5906.2150000000001</v>
      </c>
      <c r="C13">
        <v>3187.4780000000001</v>
      </c>
      <c r="D13" s="4">
        <f>LOG10(A13)</f>
        <v>-0.3010299956639812</v>
      </c>
      <c r="E13" s="4">
        <f t="shared" si="7"/>
        <v>3.7713092522487828</v>
      </c>
      <c r="F13" s="4">
        <f t="shared" si="7"/>
        <v>3.5034471959481843</v>
      </c>
      <c r="G13">
        <f t="shared" si="0"/>
        <v>1.10972025158662</v>
      </c>
      <c r="H13">
        <v>12.8742</v>
      </c>
      <c r="I13">
        <v>3.0726148452698099</v>
      </c>
      <c r="J13">
        <v>3.3179233951020599</v>
      </c>
      <c r="K13">
        <f t="shared" si="1"/>
        <v>1.4391109939405123E-15</v>
      </c>
      <c r="L13" s="3">
        <v>1121.9475829999999</v>
      </c>
      <c r="M13">
        <f t="shared" si="2"/>
        <v>7.7650358144221941E-16</v>
      </c>
      <c r="N13">
        <f t="shared" si="3"/>
        <v>1181.992838596248</v>
      </c>
      <c r="O13">
        <f t="shared" si="3"/>
        <v>2079.3298832201585</v>
      </c>
      <c r="P13">
        <f t="shared" si="4"/>
        <v>5720719.8337451741</v>
      </c>
      <c r="Q13">
        <f t="shared" si="5"/>
        <v>-4.7385887343770652E-22</v>
      </c>
      <c r="T13">
        <f t="shared" si="6"/>
        <v>-1.0126422658127653E-19</v>
      </c>
      <c r="U13">
        <f t="shared" si="9"/>
        <v>-7.6621380443867301E-20</v>
      </c>
      <c r="V13">
        <f t="shared" si="10"/>
        <v>-1.832367927036445E-19</v>
      </c>
      <c r="W13" s="11">
        <v>0.90474592504083995</v>
      </c>
    </row>
    <row r="14" spans="1:23">
      <c r="A14">
        <v>0.2</v>
      </c>
      <c r="B14">
        <v>8713.4030000000002</v>
      </c>
      <c r="C14">
        <v>6095.29</v>
      </c>
      <c r="D14" s="4">
        <f t="shared" si="8"/>
        <v>-0.69897000433601875</v>
      </c>
      <c r="E14" s="4">
        <f t="shared" si="7"/>
        <v>3.9401878008731361</v>
      </c>
      <c r="F14" s="4">
        <f t="shared" si="7"/>
        <v>3.7849943731871498</v>
      </c>
      <c r="G14">
        <f t="shared" si="0"/>
        <v>1.0788916198402232</v>
      </c>
      <c r="H14">
        <v>11.992000000000001</v>
      </c>
      <c r="I14">
        <v>3.0876675709103298</v>
      </c>
      <c r="J14">
        <v>3.32662305629851</v>
      </c>
      <c r="K14">
        <f t="shared" si="1"/>
        <v>1.3676196130642261E-15</v>
      </c>
      <c r="L14" s="3">
        <v>1483.454495</v>
      </c>
      <c r="M14">
        <f t="shared" si="2"/>
        <v>9.5634918690198782E-16</v>
      </c>
      <c r="N14">
        <f t="shared" si="3"/>
        <v>1223.6791800322953</v>
      </c>
      <c r="O14">
        <f t="shared" si="3"/>
        <v>2121.4024022150497</v>
      </c>
      <c r="P14">
        <f t="shared" si="4"/>
        <v>5997738.8877682947</v>
      </c>
      <c r="Q14">
        <f t="shared" si="5"/>
        <v>-3.0726396192343771E-22</v>
      </c>
      <c r="T14">
        <f t="shared" si="6"/>
        <v>-7.2441011332727939E-20</v>
      </c>
      <c r="U14">
        <f t="shared" si="9"/>
        <v>-7.7671450577471798E-20</v>
      </c>
      <c r="V14">
        <f t="shared" si="10"/>
        <v>-1.2452734818645879E-19</v>
      </c>
      <c r="W14" s="11">
        <v>0.85950862567678499</v>
      </c>
    </row>
    <row r="15" spans="1:23">
      <c r="A15">
        <v>0.1</v>
      </c>
      <c r="B15">
        <v>11486.08</v>
      </c>
      <c r="C15">
        <v>8330.8040000000001</v>
      </c>
      <c r="D15" s="4">
        <f t="shared" si="8"/>
        <v>-1</v>
      </c>
      <c r="E15" s="4">
        <f t="shared" si="7"/>
        <v>4.0601718367960586</v>
      </c>
      <c r="F15" s="4">
        <f t="shared" si="7"/>
        <v>3.9206869168826217</v>
      </c>
      <c r="G15">
        <f t="shared" si="0"/>
        <v>1.0474306401555422</v>
      </c>
      <c r="H15">
        <v>11.154</v>
      </c>
      <c r="I15">
        <v>3.1030290537137799</v>
      </c>
      <c r="J15">
        <v>3.3353790276700601</v>
      </c>
      <c r="K15">
        <f t="shared" si="1"/>
        <v>1.297957021269039E-15</v>
      </c>
      <c r="L15" s="3">
        <v>1239.5717509999999</v>
      </c>
      <c r="M15">
        <f t="shared" si="2"/>
        <v>7.4328086899350387E-16</v>
      </c>
      <c r="N15">
        <f t="shared" si="3"/>
        <v>1267.7366728908241</v>
      </c>
      <c r="O15">
        <f t="shared" si="3"/>
        <v>2164.6068460713582</v>
      </c>
      <c r="P15">
        <f t="shared" si="4"/>
        <v>6292679.0698512886</v>
      </c>
      <c r="Q15">
        <f t="shared" si="5"/>
        <v>-4.3330386410202322E-22</v>
      </c>
      <c r="T15">
        <f t="shared" si="6"/>
        <v>-1.1293237906696588E-19</v>
      </c>
      <c r="U15">
        <f t="shared" si="9"/>
        <v>-8.4670465170154729E-20</v>
      </c>
      <c r="V15">
        <f t="shared" si="10"/>
        <v>-1.8442607179213969E-19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3.1187313232783702</v>
      </c>
      <c r="J16">
        <v>3.3441884126174402</v>
      </c>
      <c r="K16">
        <f t="shared" si="1"/>
        <v>1.230016028134688E-15</v>
      </c>
      <c r="L16" s="3">
        <v>1449.9875999999999</v>
      </c>
      <c r="M16">
        <f t="shared" si="2"/>
        <v>8.0739609821994866E-16</v>
      </c>
      <c r="N16">
        <f t="shared" si="3"/>
        <v>1314.4114186515869</v>
      </c>
      <c r="O16">
        <f t="shared" si="3"/>
        <v>2208.9628529647539</v>
      </c>
      <c r="P16">
        <f t="shared" si="4"/>
        <v>6607194.2632598625</v>
      </c>
      <c r="Q16">
        <f t="shared" si="5"/>
        <v>-3.4553326167454809E-22</v>
      </c>
      <c r="T16">
        <f t="shared" si="6"/>
        <v>-9.9780760413387894E-20</v>
      </c>
      <c r="U16">
        <f t="shared" si="9"/>
        <v>-6.8996005067830793E-20</v>
      </c>
      <c r="V16">
        <f t="shared" si="10"/>
        <v>-1.5480117465369746E-19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3.1348096020061198</v>
      </c>
      <c r="J17">
        <v>3.3530469484516798</v>
      </c>
      <c r="K17">
        <f t="shared" si="1"/>
        <v>1.163698025682362E-15</v>
      </c>
      <c r="L17" s="3">
        <v>1671.567358</v>
      </c>
      <c r="M17">
        <f t="shared" si="2"/>
        <v>8.6281409428213595E-16</v>
      </c>
      <c r="N17">
        <f t="shared" si="3"/>
        <v>1363.9850241130709</v>
      </c>
      <c r="O17">
        <f t="shared" si="3"/>
        <v>2254.4829149065931</v>
      </c>
      <c r="P17">
        <f t="shared" si="4"/>
        <v>6943148.3596104635</v>
      </c>
      <c r="Q17">
        <f t="shared" si="5"/>
        <v>-2.5774310535146039E-22</v>
      </c>
      <c r="T17">
        <f t="shared" si="6"/>
        <v>-8.2671125211296761E-20</v>
      </c>
      <c r="U17">
        <f t="shared" si="9"/>
        <v>-8.431992605915478E-20</v>
      </c>
      <c r="V17">
        <f t="shared" si="10"/>
        <v>-1.2184420958139485E-19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3.1513027323399001</v>
      </c>
      <c r="J18">
        <v>3.3619485877001201</v>
      </c>
      <c r="K18">
        <f t="shared" si="1"/>
        <v>1.0989129573092223E-15</v>
      </c>
      <c r="L18" s="3">
        <v>1309.3331209999999</v>
      </c>
      <c r="M18">
        <f t="shared" si="2"/>
        <v>6.2526606724026195E-16</v>
      </c>
      <c r="N18">
        <f t="shared" si="3"/>
        <v>1416.7810270904088</v>
      </c>
      <c r="O18">
        <f t="shared" si="3"/>
        <v>2301.1693861009417</v>
      </c>
      <c r="P18">
        <f t="shared" si="4"/>
        <v>7302649.022251538</v>
      </c>
      <c r="Q18">
        <f t="shared" si="5"/>
        <v>-4.2559748278857423E-22</v>
      </c>
      <c r="T18">
        <f t="shared" si="6"/>
        <v>-1.5204313959170295E-19</v>
      </c>
      <c r="U18">
        <f t="shared" si="9"/>
        <v>-8.3504347772486474E-20</v>
      </c>
      <c r="V18">
        <f t="shared" si="10"/>
        <v>-2.1288324368188239E-19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3.16825706193546</v>
      </c>
      <c r="J19">
        <v>3.3708867321254501</v>
      </c>
      <c r="K19">
        <f t="shared" si="1"/>
        <v>1.0355670868679918E-15</v>
      </c>
      <c r="L19" s="3">
        <v>1791.1930259999999</v>
      </c>
      <c r="M19">
        <f t="shared" si="2"/>
        <v>7.8964864858400717E-16</v>
      </c>
      <c r="N19">
        <f t="shared" si="3"/>
        <v>1473.1842324465745</v>
      </c>
      <c r="O19">
        <f t="shared" si="3"/>
        <v>2349.0200955567752</v>
      </c>
      <c r="P19">
        <f t="shared" si="4"/>
        <v>7688167.1920587644</v>
      </c>
      <c r="Q19">
        <f t="shared" si="5"/>
        <v>-2.3208891904332417E-22</v>
      </c>
      <c r="T19">
        <f t="shared" si="6"/>
        <v>-9.2629566237614042E-20</v>
      </c>
      <c r="U19">
        <f t="shared" si="9"/>
        <v>-7.0065985106179603E-20</v>
      </c>
      <c r="V19">
        <f t="shared" si="10"/>
        <v>-1.2321054654562248E-19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3.1857248851005302</v>
      </c>
      <c r="J20">
        <v>3.37985222991085</v>
      </c>
      <c r="K20">
        <f t="shared" si="1"/>
        <v>9.7357380657657527E-16</v>
      </c>
      <c r="L20" s="3">
        <v>1713.2223879999999</v>
      </c>
      <c r="M20">
        <f t="shared" si="2"/>
        <v>6.955532625605249E-16</v>
      </c>
      <c r="N20">
        <f t="shared" si="3"/>
        <v>1533.6451484395132</v>
      </c>
      <c r="O20">
        <f t="shared" si="3"/>
        <v>2398.0168472752016</v>
      </c>
      <c r="P20">
        <f t="shared" si="4"/>
        <v>8102552.2411477538</v>
      </c>
      <c r="Q20">
        <f t="shared" si="5"/>
        <v>-2.7598249427893103E-22</v>
      </c>
      <c r="T20">
        <f t="shared" si="6"/>
        <v>-1.2347673536678919E-19</v>
      </c>
      <c r="U20">
        <f t="shared" si="9"/>
        <v>-8.5411833101200033E-20</v>
      </c>
      <c r="V20">
        <f t="shared" si="10"/>
        <v>-1.5602960029302345E-19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3.2037683484742199</v>
      </c>
      <c r="J21">
        <v>3.3888339408097998</v>
      </c>
      <c r="K21">
        <f t="shared" si="1"/>
        <v>9.1284449374819887E-16</v>
      </c>
      <c r="L21" s="3">
        <v>1664.608254</v>
      </c>
      <c r="M21">
        <f t="shared" si="2"/>
        <v>6.2069022113112871E-16</v>
      </c>
      <c r="N21">
        <f t="shared" si="3"/>
        <v>1598.7050561078468</v>
      </c>
      <c r="O21">
        <f t="shared" si="3"/>
        <v>2448.1269837674527</v>
      </c>
      <c r="P21">
        <f t="shared" si="4"/>
        <v>8549183.5850751176</v>
      </c>
      <c r="Q21">
        <f t="shared" si="5"/>
        <v>-3.0552699439650716E-22</v>
      </c>
      <c r="R21">
        <f t="shared" ref="R21:R26" si="11">(Q21+Q22)*(H21-H22)/2</f>
        <v>-1.9396399721424309E-22</v>
      </c>
      <c r="T21">
        <f t="shared" si="6"/>
        <v>-1.5382540774934361E-19</v>
      </c>
      <c r="U21">
        <f t="shared" si="9"/>
        <v>-1.0451140954917033E-19</v>
      </c>
      <c r="V21">
        <f t="shared" si="10"/>
        <v>-1.8466029970303071E-19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3.2224602039408001</v>
      </c>
      <c r="J22">
        <v>3.3978171219510802</v>
      </c>
      <c r="K22">
        <f t="shared" si="1"/>
        <v>8.5329313937074472E-16</v>
      </c>
      <c r="L22" s="3">
        <v>1550.936596</v>
      </c>
      <c r="M22">
        <f t="shared" si="2"/>
        <v>5.2951123056979608E-16</v>
      </c>
      <c r="N22">
        <f t="shared" si="3"/>
        <v>1669.0148620084756</v>
      </c>
      <c r="O22">
        <f t="shared" si="3"/>
        <v>2499.292707241977</v>
      </c>
      <c r="P22">
        <f t="shared" si="4"/>
        <v>9032074.6460781023</v>
      </c>
      <c r="Q22">
        <f t="shared" si="5"/>
        <v>-3.5734849589515477E-22</v>
      </c>
      <c r="R22">
        <f t="shared" si="11"/>
        <v>-1.6581604718787392E-22</v>
      </c>
      <c r="T22">
        <f t="shared" si="6"/>
        <v>-2.0334423631330083E-19</v>
      </c>
      <c r="U22">
        <f t="shared" si="9"/>
        <v>-9.9493739134871153E-20</v>
      </c>
      <c r="V22">
        <f t="shared" si="10"/>
        <v>-2.3190009785927362E-19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3.24188693795828</v>
      </c>
      <c r="J23">
        <v>3.4067828127628199</v>
      </c>
      <c r="K23">
        <f t="shared" si="1"/>
        <v>7.9483531463376045E-16</v>
      </c>
      <c r="L23" s="3">
        <v>1893.6377520000001</v>
      </c>
      <c r="M23">
        <f t="shared" si="2"/>
        <v>5.8991745284850878E-16</v>
      </c>
      <c r="N23">
        <f t="shared" si="3"/>
        <v>1745.3677135152752</v>
      </c>
      <c r="O23">
        <f t="shared" si="3"/>
        <v>2551.4250360716237</v>
      </c>
      <c r="P23">
        <f t="shared" si="4"/>
        <v>9556078.1700746268</v>
      </c>
      <c r="Q23">
        <f t="shared" si="5"/>
        <v>-2.3915501942204067E-22</v>
      </c>
      <c r="R23">
        <f t="shared" si="11"/>
        <v>-1.56760154060175E-22</v>
      </c>
      <c r="T23">
        <f t="shared" si="6"/>
        <v>-1.5457266107093975E-19</v>
      </c>
      <c r="U23">
        <f t="shared" si="9"/>
        <v>-1.09930096598835E-19</v>
      </c>
      <c r="V23">
        <f t="shared" si="10"/>
        <v>-1.6746550067699181E-19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3.26215268114399</v>
      </c>
      <c r="J24">
        <v>3.41572841318738</v>
      </c>
      <c r="K24">
        <f t="shared" si="1"/>
        <v>7.3742462900165019E-16</v>
      </c>
      <c r="L24" s="3">
        <v>1592.377696</v>
      </c>
      <c r="M24">
        <f t="shared" si="2"/>
        <v>4.5085336049387535E-16</v>
      </c>
      <c r="N24">
        <f t="shared" si="3"/>
        <v>1828.743018464633</v>
      </c>
      <c r="O24">
        <f t="shared" si="3"/>
        <v>2604.5242968068201</v>
      </c>
      <c r="P24">
        <f t="shared" si="4"/>
        <v>10127847.840240199</v>
      </c>
      <c r="Q24">
        <f t="shared" si="5"/>
        <v>-3.5444232257078335E-22</v>
      </c>
      <c r="R24">
        <f t="shared" si="11"/>
        <v>-1.4350204600758404E-22</v>
      </c>
      <c r="T24">
        <f t="shared" si="6"/>
        <v>-2.6169519434998509E-19</v>
      </c>
      <c r="U24">
        <f t="shared" si="9"/>
        <v>-1.1196560149449415E-19</v>
      </c>
      <c r="V24">
        <f t="shared" si="10"/>
        <v>-2.6934692377071626E-19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3.2836032191771198</v>
      </c>
      <c r="J25">
        <v>3.4247732654062601</v>
      </c>
      <c r="K25">
        <f t="shared" si="1"/>
        <v>6.8050428213333334E-16</v>
      </c>
      <c r="L25" s="3">
        <v>2029.2794140000001</v>
      </c>
      <c r="M25">
        <f t="shared" si="2"/>
        <v>5.1927742994018521E-16</v>
      </c>
      <c r="N25">
        <f t="shared" si="3"/>
        <v>1921.3355531147924</v>
      </c>
      <c r="O25">
        <f t="shared" si="3"/>
        <v>2659.3363224569366</v>
      </c>
      <c r="P25">
        <f t="shared" si="4"/>
        <v>10763599.98360171</v>
      </c>
      <c r="Q25">
        <f t="shared" si="5"/>
        <v>-2.1197585784202072E-22</v>
      </c>
      <c r="R25">
        <f t="shared" si="11"/>
        <v>-7.2227805504726894E-23</v>
      </c>
      <c r="T25">
        <f t="shared" si="6"/>
        <v>-1.8024521020692852E-19</v>
      </c>
      <c r="U25">
        <f t="shared" si="9"/>
        <v>-6.440347439224127E-20</v>
      </c>
      <c r="V25">
        <f t="shared" si="10"/>
        <v>-1.7623964473833201E-19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3.30564848734846</v>
      </c>
      <c r="J26">
        <v>3.4336503565369401</v>
      </c>
      <c r="K26">
        <f t="shared" si="1"/>
        <v>6.2597687974474447E-16</v>
      </c>
      <c r="L26" s="3">
        <v>2418.7069940000001</v>
      </c>
      <c r="M26">
        <f t="shared" si="2"/>
        <v>5.5781629511304499E-16</v>
      </c>
      <c r="N26">
        <f t="shared" si="3"/>
        <v>2021.3824341230954</v>
      </c>
      <c r="O26">
        <f t="shared" si="3"/>
        <v>2714.2531876270805</v>
      </c>
      <c r="P26">
        <f t="shared" si="4"/>
        <v>11453157.311525177</v>
      </c>
      <c r="Q26">
        <f t="shared" si="5"/>
        <v>-9.5376506007881146E-23</v>
      </c>
      <c r="R26">
        <f t="shared" si="11"/>
        <v>-9.3279102932884739E-23</v>
      </c>
      <c r="T26">
        <f t="shared" si="6"/>
        <v>-9.3812127632396171E-20</v>
      </c>
      <c r="U26">
        <f t="shared" si="9"/>
        <v>-1.0366649696943949E-19</v>
      </c>
      <c r="V26">
        <f t="shared" si="10"/>
        <v>-8.714098515503036E-20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3.3291470486132302</v>
      </c>
      <c r="J27">
        <v>3.44268717933251</v>
      </c>
      <c r="K27">
        <f t="shared" si="1"/>
        <v>5.7209618006974582E-16</v>
      </c>
      <c r="L27" s="3">
        <v>1736.6075960000001</v>
      </c>
      <c r="M27">
        <f t="shared" si="2"/>
        <v>3.5849538143430325E-16</v>
      </c>
      <c r="N27">
        <f t="shared" si="3"/>
        <v>2133.767267256741</v>
      </c>
      <c r="O27">
        <f t="shared" si="3"/>
        <v>2771.3232119665995</v>
      </c>
      <c r="P27">
        <f t="shared" si="4"/>
        <v>12233195.096001171</v>
      </c>
      <c r="Q27">
        <f t="shared" si="5"/>
        <v>-3.1919728480493976E-22</v>
      </c>
      <c r="R27">
        <f>(Q27+Q28)*(H27-H28)/2</f>
        <v>-1.3906556743304145E-22</v>
      </c>
      <c r="T27">
        <f t="shared" si="6"/>
        <v>-3.6692785889844582E-19</v>
      </c>
      <c r="U27">
        <f t="shared" si="9"/>
        <v>-1.7467303645762773E-19</v>
      </c>
      <c r="V27">
        <f t="shared" si="10"/>
        <v>-3.2379323448479184E-19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3.3543305240651602</v>
      </c>
      <c r="J28">
        <v>3.4519349483264801</v>
      </c>
      <c r="K28">
        <f t="shared" si="1"/>
        <v>5.1896727329597961E-16</v>
      </c>
      <c r="L28" s="3">
        <v>1715.3488600000001</v>
      </c>
      <c r="M28">
        <f t="shared" si="2"/>
        <v>3.1445425918382393E-16</v>
      </c>
      <c r="N28">
        <f t="shared" si="3"/>
        <v>2261.1559904353762</v>
      </c>
      <c r="O28">
        <f t="shared" si="3"/>
        <v>2830.9679218088363</v>
      </c>
      <c r="P28">
        <f t="shared" si="4"/>
        <v>13127205.78739243</v>
      </c>
      <c r="Q28">
        <f t="shared" si="5"/>
        <v>-3.2761930790688134E-22</v>
      </c>
      <c r="R28">
        <f t="shared" ref="R28:R37" si="12">(Q28+Q29)*(H28-H29)/2</f>
        <v>-1.0425324635314892E-22</v>
      </c>
      <c r="T28">
        <f t="shared" si="6"/>
        <v>-4.4550486881145119E-19</v>
      </c>
      <c r="U28">
        <f t="shared" si="9"/>
        <v>-1.5186216140461721E-19</v>
      </c>
      <c r="V28">
        <f t="shared" si="10"/>
        <v>-3.7347638100811575E-19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3.3814945627450799</v>
      </c>
      <c r="J29">
        <v>3.4614657934170401</v>
      </c>
      <c r="K29">
        <f t="shared" si="1"/>
        <v>4.6669988341396378E-16</v>
      </c>
      <c r="L29" s="3">
        <v>2243.2427259999999</v>
      </c>
      <c r="M29">
        <f t="shared" si="2"/>
        <v>3.6178300951495944E-16</v>
      </c>
      <c r="N29">
        <f t="shared" si="3"/>
        <v>2407.1023825604207</v>
      </c>
      <c r="O29">
        <f t="shared" si="3"/>
        <v>2893.7818835025555</v>
      </c>
      <c r="P29">
        <f t="shared" si="4"/>
        <v>14168115.469415652</v>
      </c>
      <c r="Q29">
        <f t="shared" si="5"/>
        <v>-1.8093311332799129E-22</v>
      </c>
      <c r="R29">
        <f t="shared" si="12"/>
        <v>-9.660890417469004E-23</v>
      </c>
      <c r="T29">
        <f t="shared" si="6"/>
        <v>-2.9528616243058373E-19</v>
      </c>
      <c r="U29">
        <f t="shared" si="9"/>
        <v>-1.798303437291225E-19</v>
      </c>
      <c r="V29">
        <f t="shared" si="10"/>
        <v>-2.3516754562347717E-19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3.4110255554332198</v>
      </c>
      <c r="J30">
        <v>3.47138373249122</v>
      </c>
      <c r="K30">
        <f t="shared" si="1"/>
        <v>4.1540802686681891E-16</v>
      </c>
      <c r="L30" s="3">
        <v>1759.0208620000001</v>
      </c>
      <c r="M30">
        <f t="shared" si="2"/>
        <v>2.4680965321937422E-16</v>
      </c>
      <c r="N30">
        <f t="shared" si="3"/>
        <v>2576.4727613704958</v>
      </c>
      <c r="O30">
        <f t="shared" si="3"/>
        <v>2960.6272524985311</v>
      </c>
      <c r="P30">
        <f t="shared" si="4"/>
        <v>15403525.61832111</v>
      </c>
      <c r="Q30">
        <f t="shared" si="5"/>
        <v>-3.1449716449093182E-22</v>
      </c>
      <c r="R30">
        <f t="shared" si="12"/>
        <v>-9.7044867363344115E-23</v>
      </c>
      <c r="T30">
        <f t="shared" si="6"/>
        <v>-6.2692072848799297E-19</v>
      </c>
      <c r="U30">
        <f t="shared" si="9"/>
        <v>-2.1268682704153432E-19</v>
      </c>
      <c r="V30">
        <f t="shared" si="10"/>
        <v>-4.7431900265176134E-19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3.44344307955522</v>
      </c>
      <c r="J31">
        <v>3.4818432672893098</v>
      </c>
      <c r="K31">
        <f t="shared" si="1"/>
        <v>3.6520938546681439E-16</v>
      </c>
      <c r="L31" s="3">
        <v>2172.9102119999998</v>
      </c>
      <c r="M31">
        <f t="shared" si="2"/>
        <v>2.6166187166067325E-16</v>
      </c>
      <c r="N31">
        <f t="shared" si="3"/>
        <v>2776.1509683444633</v>
      </c>
      <c r="O31">
        <f t="shared" si="3"/>
        <v>3032.796479527572</v>
      </c>
      <c r="P31">
        <f t="shared" si="4"/>
        <v>16904868.685274735</v>
      </c>
      <c r="Q31">
        <f t="shared" si="5"/>
        <v>-2.1006968612173957E-22</v>
      </c>
      <c r="R31">
        <f t="shared" si="12"/>
        <v>-3.8655525428784758E-23</v>
      </c>
      <c r="T31">
        <f t="shared" si="6"/>
        <v>-5.2273779606084233E-19</v>
      </c>
      <c r="U31">
        <f t="shared" si="9"/>
        <v>-9.7525260107869247E-20</v>
      </c>
      <c r="V31">
        <f t="shared" si="10"/>
        <v>-3.7572094048861643E-19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3.47947074485658</v>
      </c>
      <c r="J32">
        <v>3.4930826409458899</v>
      </c>
      <c r="K32">
        <f t="shared" si="1"/>
        <v>3.1622419040925209E-16</v>
      </c>
      <c r="L32" s="3">
        <v>3064.3559919999998</v>
      </c>
      <c r="M32">
        <f t="shared" si="2"/>
        <v>3.1135200382096509E-16</v>
      </c>
      <c r="N32">
        <f t="shared" si="3"/>
        <v>3016.2736827119406</v>
      </c>
      <c r="O32">
        <f t="shared" si="3"/>
        <v>3112.3085151337345</v>
      </c>
      <c r="P32">
        <f t="shared" si="4"/>
        <v>18784371.222394604</v>
      </c>
      <c r="Q32">
        <f t="shared" si="5"/>
        <v>-1.0819030614173116E-23</v>
      </c>
      <c r="R32">
        <f t="shared" si="12"/>
        <v>-2.4202230566587511E-24</v>
      </c>
      <c r="T32">
        <f t="shared" si="6"/>
        <v>-3.4549404555552882E-20</v>
      </c>
      <c r="U32">
        <f t="shared" si="9"/>
        <v>-8.3992959940332021E-21</v>
      </c>
      <c r="V32">
        <f t="shared" si="10"/>
        <v>-2.3590962969515329E-20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3.52016188215925</v>
      </c>
      <c r="J33">
        <v>3.5054876182601702</v>
      </c>
      <c r="K33">
        <f t="shared" si="1"/>
        <v>2.6857331572775316E-16</v>
      </c>
      <c r="L33" s="3">
        <v>3183.751992</v>
      </c>
      <c r="M33">
        <f t="shared" si="2"/>
        <v>2.6700197406627129E-16</v>
      </c>
      <c r="N33">
        <f t="shared" si="3"/>
        <v>3312.5457276929696</v>
      </c>
      <c r="O33">
        <f t="shared" si="3"/>
        <v>3202.4887903414756</v>
      </c>
      <c r="P33">
        <f t="shared" si="4"/>
        <v>21228893.650319755</v>
      </c>
      <c r="Q33">
        <f t="shared" si="5"/>
        <v>-3.8489879110314402E-24</v>
      </c>
      <c r="R33">
        <f t="shared" si="12"/>
        <v>7.5185264374712929E-23</v>
      </c>
      <c r="T33">
        <f t="shared" si="6"/>
        <v>-1.6355419650708975E-20</v>
      </c>
      <c r="U33">
        <f t="shared" si="9"/>
        <v>4.5323245629346271E-19</v>
      </c>
      <c r="V33">
        <f t="shared" si="10"/>
        <v>-1.0609389590135537E-20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3.5688439188759502</v>
      </c>
      <c r="J34">
        <v>3.5204245000955701</v>
      </c>
      <c r="K34">
        <f t="shared" si="1"/>
        <v>2.2095143653730848E-16</v>
      </c>
      <c r="L34" s="3">
        <v>5908.9206000000004</v>
      </c>
      <c r="M34">
        <f t="shared" si="2"/>
        <v>3.9389501420805313E-16</v>
      </c>
      <c r="N34">
        <f t="shared" si="3"/>
        <v>3705.4752674811944</v>
      </c>
      <c r="O34">
        <f t="shared" si="3"/>
        <v>3314.5494303344808</v>
      </c>
      <c r="P34">
        <f t="shared" si="4"/>
        <v>24716784.884045459</v>
      </c>
      <c r="Q34">
        <f t="shared" si="5"/>
        <v>4.7375689025298718E-22</v>
      </c>
      <c r="R34">
        <f t="shared" si="12"/>
        <v>1.7800756921142249E-22</v>
      </c>
      <c r="T34">
        <f t="shared" si="6"/>
        <v>2.8490582714848506E-18</v>
      </c>
      <c r="U34">
        <f t="shared" si="9"/>
        <v>1.4122440930333535E-18</v>
      </c>
      <c r="V34">
        <f t="shared" si="10"/>
        <v>1.7557134710149367E-18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3.6275799028239302</v>
      </c>
      <c r="J35">
        <v>3.54012278086164</v>
      </c>
      <c r="K35">
        <f t="shared" si="1"/>
        <v>1.7526745429619842E-16</v>
      </c>
      <c r="L35" s="3">
        <v>8000.7816279999997</v>
      </c>
      <c r="M35">
        <f t="shared" si="2"/>
        <v>4.0430667814988281E-16</v>
      </c>
      <c r="N35">
        <f t="shared" si="3"/>
        <v>4242.0902400185369</v>
      </c>
      <c r="O35">
        <f t="shared" si="3"/>
        <v>3468.3489145818858</v>
      </c>
      <c r="P35">
        <f t="shared" si="4"/>
        <v>30024773.797741871</v>
      </c>
      <c r="Q35">
        <f t="shared" si="5"/>
        <v>7.1296023782315854E-22</v>
      </c>
      <c r="R35">
        <f t="shared" si="12"/>
        <v>2.5855282229393849E-22</v>
      </c>
      <c r="T35">
        <f t="shared" si="6"/>
        <v>6.5659023487374724E-18</v>
      </c>
      <c r="U35">
        <f t="shared" si="9"/>
        <v>3.4778209724753987E-18</v>
      </c>
      <c r="V35">
        <f t="shared" si="10"/>
        <v>3.843884525933286E-18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3.7045070438093899</v>
      </c>
      <c r="J36">
        <v>3.5720442046310499</v>
      </c>
      <c r="K36">
        <f t="shared" si="1"/>
        <v>1.3124192663423961E-16</v>
      </c>
      <c r="L36" s="3">
        <v>12259.873890000001</v>
      </c>
      <c r="M36">
        <f t="shared" si="2"/>
        <v>4.3103684524738311E-16</v>
      </c>
      <c r="N36">
        <f t="shared" si="3"/>
        <v>5064.1556299632102</v>
      </c>
      <c r="O36">
        <f t="shared" si="3"/>
        <v>3732.8815096838362</v>
      </c>
      <c r="P36">
        <f t="shared" si="4"/>
        <v>39580076.609827556</v>
      </c>
      <c r="Q36">
        <f t="shared" si="5"/>
        <v>1.0951014565400548E-21</v>
      </c>
      <c r="R36">
        <f t="shared" si="12"/>
        <v>3.4690723108269939E-22</v>
      </c>
      <c r="T36">
        <f t="shared" si="6"/>
        <v>1.7754524032209468E-17</v>
      </c>
      <c r="U36">
        <f t="shared" si="9"/>
        <v>9.7986625376941814E-18</v>
      </c>
      <c r="V36">
        <f t="shared" si="10"/>
        <v>9.8743507753823694E-18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3.8179404982088898</v>
      </c>
      <c r="J37">
        <v>3.6405504338927202</v>
      </c>
      <c r="K37">
        <f t="shared" si="1"/>
        <v>9.0004083456822963E-17</v>
      </c>
      <c r="L37" s="3">
        <v>19722.661619999999</v>
      </c>
      <c r="M37">
        <f t="shared" si="2"/>
        <v>4.0614143918306321E-16</v>
      </c>
      <c r="N37">
        <f t="shared" si="3"/>
        <v>6575.6773918395347</v>
      </c>
      <c r="O37">
        <f t="shared" si="3"/>
        <v>4370.6943226668527</v>
      </c>
      <c r="P37">
        <f t="shared" si="4"/>
        <v>62342502.023741841</v>
      </c>
      <c r="Q37">
        <f t="shared" si="5"/>
        <v>1.4656192143171256E-21</v>
      </c>
      <c r="R37">
        <f t="shared" si="12"/>
        <v>7.4785133504121691E-22</v>
      </c>
      <c r="T37">
        <f t="shared" si="6"/>
        <v>5.4575008069834701E-17</v>
      </c>
      <c r="U37">
        <f t="shared" si="9"/>
        <v>1.1960168215652481E-16</v>
      </c>
      <c r="V37">
        <f t="shared" si="10"/>
        <v>2.8834799052115839E-17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4.05459383107027</v>
      </c>
      <c r="J38">
        <v>3.8490939778894502</v>
      </c>
      <c r="K38">
        <f t="shared" si="1"/>
        <v>4.7657308918106732E-17</v>
      </c>
      <c r="L38" s="3">
        <v>87613.728640000001</v>
      </c>
      <c r="M38">
        <f t="shared" si="2"/>
        <v>5.9102751628160938E-16</v>
      </c>
      <c r="N38">
        <f t="shared" si="3"/>
        <v>11339.498060595335</v>
      </c>
      <c r="O38">
        <f t="shared" si="3"/>
        <v>7064.7041233088185</v>
      </c>
      <c r="P38">
        <f t="shared" si="4"/>
        <v>178494260.61614197</v>
      </c>
      <c r="Q38">
        <f t="shared" si="5"/>
        <v>4.3413111588695331E-21</v>
      </c>
      <c r="R38" s="6">
        <f>SUM(R33:R37)</f>
        <v>1.6065042220039902E-21</v>
      </c>
      <c r="T38">
        <f t="shared" si="6"/>
        <v>8.7411042479184923E-16</v>
      </c>
      <c r="V38">
        <f t="shared" si="10"/>
        <v>4.3874585246942093E-16</v>
      </c>
      <c r="W38" s="11">
        <v>0.25096706321395201</v>
      </c>
    </row>
    <row r="39" spans="4:23">
      <c r="U39">
        <f>SUM(U33:U38)</f>
        <v>1.347436422160212E-16</v>
      </c>
      <c r="V39">
        <f>SUM(V33:V38)</f>
        <v>4.830439909042772E-16</v>
      </c>
    </row>
  </sheetData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20" max="21" width="13.7109375" bestFit="1" customWidth="1"/>
  </cols>
  <sheetData>
    <row r="1" spans="1:23" ht="34.5">
      <c r="A1" s="9" t="s">
        <v>56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-11.001810000000001</v>
      </c>
      <c r="C3">
        <v>-11.45529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2.5201250000000001E-2</v>
      </c>
      <c r="C4">
        <v>4.2004859999999997</v>
      </c>
      <c r="D4" s="4"/>
      <c r="E4" s="1"/>
      <c r="F4" s="2"/>
      <c r="G4">
        <f>LOG10(H4)</f>
        <v>1.3659482428254754</v>
      </c>
      <c r="H4">
        <v>23.224599999999999</v>
      </c>
      <c r="I4">
        <v>2.6443017655222598</v>
      </c>
      <c r="J4">
        <v>2.81858829109325</v>
      </c>
      <c r="K4">
        <f>10^J4*1.38*10^-23*310*4*PI()*H4</f>
        <v>8.2221837495605865E-16</v>
      </c>
      <c r="L4" s="3">
        <v>776.32399999999996</v>
      </c>
      <c r="M4">
        <f>L4*1.38*10^-23*310*4*PI()*H4</f>
        <v>9.6926359154344091E-16</v>
      </c>
      <c r="N4">
        <f>10^I4</f>
        <v>440.86108537273367</v>
      </c>
      <c r="O4">
        <f>10^J4</f>
        <v>658.5492979293233</v>
      </c>
      <c r="P4">
        <f>N4^2+O4^2</f>
        <v>628045.67439922935</v>
      </c>
      <c r="Q4">
        <f>O4/2/PI()/H4/P4*(M4-K4)/2/PI()</f>
        <v>1.6816669310586688E-22</v>
      </c>
      <c r="T4">
        <f>(M4-K4)/(2*PI()*H4)^2</f>
        <v>6.9054928353973925E-21</v>
      </c>
      <c r="W4" s="11">
        <v>1.4355363774452501</v>
      </c>
    </row>
    <row r="5" spans="1:23">
      <c r="A5">
        <v>12000</v>
      </c>
      <c r="B5">
        <v>13.52664</v>
      </c>
      <c r="C5">
        <v>21.20759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2.6600697178416</v>
      </c>
      <c r="J5">
        <v>2.8283450400630299</v>
      </c>
      <c r="K5">
        <f t="shared" ref="K5:K38" si="1">10^J5*1.38*10^-23*310*4*PI()*H5</f>
        <v>7.9021987186484309E-16</v>
      </c>
      <c r="L5" s="3">
        <v>665.31799999999998</v>
      </c>
      <c r="M5">
        <f t="shared" ref="M5:M38" si="2">L5*1.38*10^-23*310*4*PI()*H5</f>
        <v>7.8060653018351489E-16</v>
      </c>
      <c r="N5">
        <f t="shared" ref="N5:O38" si="3">10^I5</f>
        <v>457.16157244911972</v>
      </c>
      <c r="O5">
        <f t="shared" si="3"/>
        <v>673.51153799055999</v>
      </c>
      <c r="P5">
        <f t="shared" ref="P5:P38" si="4">N5^2+O5^2</f>
        <v>662614.49513056129</v>
      </c>
      <c r="Q5">
        <f t="shared" ref="Q5:Q38" si="5">O5/2/PI()/H5/P5*(M5-K5)/2/PI()</f>
        <v>-1.1340873003824701E-23</v>
      </c>
      <c r="T5">
        <f t="shared" ref="T5:T38" si="6">(M5-K5)/(2*PI()*H5)^2</f>
        <v>-5.1122268478854493E-22</v>
      </c>
      <c r="W5" s="11">
        <v>1.36375955363524</v>
      </c>
    </row>
    <row r="6" spans="1:23">
      <c r="A6">
        <v>4800</v>
      </c>
      <c r="B6">
        <v>25.838100000000001</v>
      </c>
      <c r="C6">
        <v>38.020299999999999</v>
      </c>
      <c r="D6" s="4"/>
      <c r="E6" s="1"/>
      <c r="F6" s="2"/>
      <c r="G6">
        <f t="shared" si="0"/>
        <v>1.3116542796855051</v>
      </c>
      <c r="H6">
        <v>20.4953</v>
      </c>
      <c r="I6">
        <v>2.6760141463898202</v>
      </c>
      <c r="J6">
        <v>2.8382011672887701</v>
      </c>
      <c r="K6">
        <f t="shared" si="1"/>
        <v>7.5911240979821291E-16</v>
      </c>
      <c r="L6" s="3">
        <v>723.16600000000005</v>
      </c>
      <c r="M6">
        <f t="shared" si="2"/>
        <v>7.967882541718336E-16</v>
      </c>
      <c r="N6">
        <f t="shared" si="3"/>
        <v>474.25743312232288</v>
      </c>
      <c r="O6">
        <f t="shared" si="3"/>
        <v>688.97135728326896</v>
      </c>
      <c r="P6">
        <f t="shared" si="4"/>
        <v>699601.6440285244</v>
      </c>
      <c r="Q6">
        <f t="shared" si="5"/>
        <v>4.5856333139295255E-23</v>
      </c>
      <c r="T6">
        <f t="shared" si="6"/>
        <v>2.2719287022937943E-21</v>
      </c>
      <c r="W6" s="11">
        <v>1.2955715712626199</v>
      </c>
    </row>
    <row r="7" spans="1:23">
      <c r="A7">
        <v>1200</v>
      </c>
      <c r="B7">
        <v>64.599230000000006</v>
      </c>
      <c r="C7">
        <v>78.827610000000007</v>
      </c>
      <c r="D7" s="4"/>
      <c r="E7" s="1"/>
      <c r="F7" s="2"/>
      <c r="G7">
        <f t="shared" si="0"/>
        <v>1.2840267085035566</v>
      </c>
      <c r="H7">
        <v>19.232099999999999</v>
      </c>
      <c r="I7">
        <v>2.6921512235132399</v>
      </c>
      <c r="J7">
        <v>2.8481596547228101</v>
      </c>
      <c r="K7">
        <f t="shared" si="1"/>
        <v>7.2884806896233705E-16</v>
      </c>
      <c r="L7" s="3">
        <v>940.22199999999998</v>
      </c>
      <c r="M7">
        <f t="shared" si="2"/>
        <v>9.7209287882963458E-16</v>
      </c>
      <c r="N7">
        <f t="shared" si="3"/>
        <v>492.21089614411738</v>
      </c>
      <c r="O7">
        <f t="shared" si="3"/>
        <v>704.95217485900957</v>
      </c>
      <c r="P7">
        <f t="shared" si="4"/>
        <v>739229.13512144273</v>
      </c>
      <c r="Q7">
        <f t="shared" si="5"/>
        <v>3.055186431715244E-22</v>
      </c>
      <c r="T7">
        <f t="shared" si="6"/>
        <v>1.665829039905057E-20</v>
      </c>
      <c r="W7" s="11">
        <v>1.2307929882431701</v>
      </c>
    </row>
    <row r="8" spans="1:23">
      <c r="A8">
        <v>340</v>
      </c>
      <c r="B8">
        <v>153.08349999999999</v>
      </c>
      <c r="C8">
        <v>169.82490000000001</v>
      </c>
      <c r="D8" s="4"/>
      <c r="E8" s="1"/>
      <c r="F8" s="2"/>
      <c r="G8">
        <f t="shared" si="0"/>
        <v>1.2560463071607584</v>
      </c>
      <c r="H8">
        <v>18.0321</v>
      </c>
      <c r="I8">
        <v>2.708494587668</v>
      </c>
      <c r="J8">
        <v>2.85822137172228</v>
      </c>
      <c r="K8">
        <f t="shared" si="1"/>
        <v>6.9938823619190634E-16</v>
      </c>
      <c r="L8" s="3">
        <v>958.279</v>
      </c>
      <c r="M8">
        <f t="shared" si="2"/>
        <v>9.2894269186546649E-16</v>
      </c>
      <c r="N8">
        <f t="shared" si="3"/>
        <v>511.08670965370032</v>
      </c>
      <c r="O8">
        <f t="shared" si="3"/>
        <v>721.4751409948185</v>
      </c>
      <c r="P8">
        <f t="shared" si="4"/>
        <v>781736.00385813904</v>
      </c>
      <c r="Q8">
        <f t="shared" si="5"/>
        <v>2.9760549125689107E-22</v>
      </c>
      <c r="T8">
        <f t="shared" si="6"/>
        <v>1.7882711733334506E-20</v>
      </c>
      <c r="W8" s="11">
        <v>1.16925333459751</v>
      </c>
    </row>
    <row r="9" spans="1:23">
      <c r="A9">
        <v>94</v>
      </c>
      <c r="B9">
        <v>298.66500000000002</v>
      </c>
      <c r="C9">
        <v>296.81439999999998</v>
      </c>
      <c r="D9" s="4"/>
      <c r="F9" s="2"/>
      <c r="G9">
        <f t="shared" si="0"/>
        <v>1.22768107275287</v>
      </c>
      <c r="H9">
        <v>16.891999999999999</v>
      </c>
      <c r="I9">
        <v>2.7250629987404098</v>
      </c>
      <c r="J9">
        <v>2.8683897059590699</v>
      </c>
      <c r="K9">
        <f t="shared" si="1"/>
        <v>6.7068936979260134E-16</v>
      </c>
      <c r="L9" s="3">
        <v>764.49900000000002</v>
      </c>
      <c r="M9">
        <f t="shared" si="2"/>
        <v>6.9423841088146884E-16</v>
      </c>
      <c r="N9">
        <f t="shared" si="3"/>
        <v>530.96145989333206</v>
      </c>
      <c r="O9">
        <f t="shared" si="3"/>
        <v>738.56667173752396</v>
      </c>
      <c r="P9">
        <f t="shared" si="4"/>
        <v>827400.80049350194</v>
      </c>
      <c r="Q9">
        <f t="shared" si="5"/>
        <v>3.1521450015512641E-23</v>
      </c>
      <c r="T9">
        <f t="shared" si="6"/>
        <v>2.0905056480038667E-21</v>
      </c>
      <c r="W9" s="11">
        <v>1.1107906638458001</v>
      </c>
    </row>
    <row r="10" spans="1:23">
      <c r="A10">
        <v>24</v>
      </c>
      <c r="B10">
        <v>468.99400000000003</v>
      </c>
      <c r="C10">
        <v>516.20619999999997</v>
      </c>
      <c r="D10" s="4">
        <f>LOG10(A10)</f>
        <v>1.3802112417116059</v>
      </c>
      <c r="E10" s="4">
        <f t="shared" ref="E10:F15" si="7">LOG10(B10)</f>
        <v>2.6711672866733784</v>
      </c>
      <c r="F10" s="4">
        <f t="shared" si="7"/>
        <v>2.7128232164217545</v>
      </c>
      <c r="G10">
        <f t="shared" si="0"/>
        <v>1.1989043994567323</v>
      </c>
      <c r="H10">
        <v>15.808999999999999</v>
      </c>
      <c r="I10">
        <v>2.74187207269433</v>
      </c>
      <c r="J10">
        <v>2.8786653746439002</v>
      </c>
      <c r="K10">
        <f t="shared" si="1"/>
        <v>6.4271793399505619E-16</v>
      </c>
      <c r="L10" s="3">
        <v>990.29399999999998</v>
      </c>
      <c r="M10">
        <f t="shared" si="2"/>
        <v>8.4162609296422851E-16</v>
      </c>
      <c r="N10">
        <f t="shared" si="3"/>
        <v>551.91484136297697</v>
      </c>
      <c r="O10">
        <f t="shared" si="3"/>
        <v>756.24997733376154</v>
      </c>
      <c r="P10">
        <f t="shared" si="4"/>
        <v>876524.02033403493</v>
      </c>
      <c r="Q10">
        <f t="shared" si="5"/>
        <v>2.7497297609245022E-22</v>
      </c>
      <c r="T10">
        <f t="shared" si="6"/>
        <v>2.015969986437106E-20</v>
      </c>
      <c r="W10" s="11">
        <v>1.05525112683278</v>
      </c>
    </row>
    <row r="11" spans="1:23">
      <c r="A11">
        <v>6</v>
      </c>
      <c r="B11">
        <v>1706.5709999999999</v>
      </c>
      <c r="C11">
        <v>2791.4090000000001</v>
      </c>
      <c r="D11" s="4">
        <f t="shared" ref="D11:D15" si="8">LOG10(A11)</f>
        <v>0.77815125038364363</v>
      </c>
      <c r="E11" s="4">
        <f t="shared" si="7"/>
        <v>3.2321243613323722</v>
      </c>
      <c r="F11" s="4">
        <f t="shared" si="7"/>
        <v>3.4458234744067471</v>
      </c>
      <c r="G11">
        <f t="shared" si="0"/>
        <v>1.1696773724418428</v>
      </c>
      <c r="H11">
        <v>14.780099999999999</v>
      </c>
      <c r="I11">
        <v>2.7589446202527301</v>
      </c>
      <c r="J11">
        <v>2.88905263694692</v>
      </c>
      <c r="K11">
        <f t="shared" si="1"/>
        <v>6.1543282130527806E-16</v>
      </c>
      <c r="L11" s="3">
        <v>825.35299999999995</v>
      </c>
      <c r="M11">
        <f t="shared" si="2"/>
        <v>6.5579447113246321E-16</v>
      </c>
      <c r="N11">
        <f t="shared" si="3"/>
        <v>574.04325750675434</v>
      </c>
      <c r="O11">
        <f t="shared" si="3"/>
        <v>774.55566907360367</v>
      </c>
      <c r="P11">
        <f t="shared" si="4"/>
        <v>929462.14598302369</v>
      </c>
      <c r="Q11">
        <f t="shared" si="5"/>
        <v>5.7643817023019429E-23</v>
      </c>
      <c r="T11">
        <f t="shared" si="6"/>
        <v>4.6800924115810427E-21</v>
      </c>
      <c r="U11">
        <f>(T11+T12)*(H11-H12)/2</f>
        <v>1.4194351725238215E-20</v>
      </c>
      <c r="V11">
        <f>T11*W11*2</f>
        <v>9.3834782689299611E-21</v>
      </c>
      <c r="W11" s="11">
        <v>1.0024885668614401</v>
      </c>
    </row>
    <row r="12" spans="1:23">
      <c r="A12">
        <v>1.6</v>
      </c>
      <c r="B12">
        <v>3453.4490000000001</v>
      </c>
      <c r="C12">
        <v>1839.569</v>
      </c>
      <c r="D12" s="4">
        <f t="shared" si="8"/>
        <v>0.20411998265592479</v>
      </c>
      <c r="E12" s="4">
        <f t="shared" si="7"/>
        <v>3.5382530467958726</v>
      </c>
      <c r="F12" s="4">
        <f t="shared" si="7"/>
        <v>3.2647160823314536</v>
      </c>
      <c r="G12">
        <f t="shared" si="0"/>
        <v>1.1399640487494762</v>
      </c>
      <c r="H12">
        <v>13.8027</v>
      </c>
      <c r="I12">
        <v>2.7763017257894398</v>
      </c>
      <c r="J12">
        <v>2.8995536788374401</v>
      </c>
      <c r="K12">
        <f t="shared" si="1"/>
        <v>5.8880077348323197E-16</v>
      </c>
      <c r="L12" s="3">
        <v>1040.48</v>
      </c>
      <c r="M12">
        <f t="shared" si="2"/>
        <v>7.7205533735529473E-16</v>
      </c>
      <c r="N12">
        <f t="shared" si="3"/>
        <v>597.45022055506763</v>
      </c>
      <c r="O12">
        <f t="shared" si="3"/>
        <v>793.51232891212101</v>
      </c>
      <c r="P12">
        <f t="shared" si="4"/>
        <v>986608.58217683714</v>
      </c>
      <c r="Q12">
        <f t="shared" si="5"/>
        <v>2.7048289358733497E-22</v>
      </c>
      <c r="T12">
        <f t="shared" si="6"/>
        <v>2.436503082401999E-20</v>
      </c>
      <c r="U12">
        <f t="shared" ref="U12:U37" si="9">(T12+T13)*(H12-H13)/2</f>
        <v>2.2430559898425652E-20</v>
      </c>
      <c r="V12">
        <f t="shared" ref="V12:V38" si="10">T12*W12*2</f>
        <v>4.6408763013350781E-20</v>
      </c>
      <c r="W12" s="11">
        <v>0.95236413507015205</v>
      </c>
    </row>
    <row r="13" spans="1:23">
      <c r="A13">
        <v>0.5</v>
      </c>
      <c r="B13">
        <v>3837.7289999999998</v>
      </c>
      <c r="C13">
        <v>3647.2739999999999</v>
      </c>
      <c r="D13" s="4">
        <f>LOG10(A13)</f>
        <v>-0.3010299956639812</v>
      </c>
      <c r="E13" s="4">
        <f t="shared" si="7"/>
        <v>3.5840743039169221</v>
      </c>
      <c r="F13" s="4">
        <f t="shared" si="7"/>
        <v>3.5619683907385524</v>
      </c>
      <c r="G13">
        <f t="shared" si="0"/>
        <v>1.10972025158662</v>
      </c>
      <c r="H13">
        <v>12.8742</v>
      </c>
      <c r="I13">
        <v>2.7939692940340799</v>
      </c>
      <c r="J13">
        <v>2.9101724205924602</v>
      </c>
      <c r="K13">
        <f t="shared" si="1"/>
        <v>5.6278604037088024E-16</v>
      </c>
      <c r="L13" s="3">
        <v>1039.5899999999999</v>
      </c>
      <c r="M13">
        <f t="shared" si="2"/>
        <v>7.1950362963749701E-16</v>
      </c>
      <c r="N13">
        <f t="shared" si="3"/>
        <v>622.25628816562562</v>
      </c>
      <c r="O13">
        <f t="shared" si="3"/>
        <v>813.15328458305862</v>
      </c>
      <c r="P13">
        <f t="shared" si="4"/>
        <v>1048421.1523898789</v>
      </c>
      <c r="Q13">
        <f t="shared" si="5"/>
        <v>2.3915221095443403E-22</v>
      </c>
      <c r="T13">
        <f t="shared" si="6"/>
        <v>2.3950660933493555E-20</v>
      </c>
      <c r="U13">
        <f t="shared" si="9"/>
        <v>1.8091211484754488E-20</v>
      </c>
      <c r="V13">
        <f t="shared" si="10"/>
        <v>4.3338525763226267E-20</v>
      </c>
      <c r="W13" s="11">
        <v>0.90474592504083995</v>
      </c>
    </row>
    <row r="14" spans="1:23">
      <c r="A14">
        <v>0.2</v>
      </c>
      <c r="B14">
        <v>4725.2610000000004</v>
      </c>
      <c r="C14">
        <v>3490.1880000000001</v>
      </c>
      <c r="D14" s="4">
        <f t="shared" si="8"/>
        <v>-0.69897000433601875</v>
      </c>
      <c r="E14" s="4">
        <f t="shared" si="7"/>
        <v>3.674425801782689</v>
      </c>
      <c r="F14" s="4">
        <f t="shared" si="7"/>
        <v>3.5428488209888584</v>
      </c>
      <c r="G14">
        <f t="shared" si="0"/>
        <v>1.0788916198402232</v>
      </c>
      <c r="H14">
        <v>11.992000000000001</v>
      </c>
      <c r="I14">
        <v>2.8119791903472899</v>
      </c>
      <c r="J14">
        <v>2.9209149254055999</v>
      </c>
      <c r="K14">
        <f t="shared" si="1"/>
        <v>5.3734992117250818E-16</v>
      </c>
      <c r="L14" s="3">
        <v>983.78399999999999</v>
      </c>
      <c r="M14">
        <f t="shared" si="2"/>
        <v>6.3422304604441893E-16</v>
      </c>
      <c r="N14">
        <f t="shared" si="3"/>
        <v>648.60335432783916</v>
      </c>
      <c r="O14">
        <f t="shared" si="3"/>
        <v>833.51788956239034</v>
      </c>
      <c r="P14">
        <f t="shared" si="4"/>
        <v>1115438.3834658656</v>
      </c>
      <c r="Q14">
        <f t="shared" si="5"/>
        <v>1.5290486126442671E-22</v>
      </c>
      <c r="T14">
        <f t="shared" si="6"/>
        <v>1.7063194166834044E-20</v>
      </c>
      <c r="U14">
        <f t="shared" si="9"/>
        <v>1.4792818467728184E-20</v>
      </c>
      <c r="V14">
        <f t="shared" si="10"/>
        <v>2.9331925135983326E-20</v>
      </c>
      <c r="W14" s="11">
        <v>0.85950862567678499</v>
      </c>
    </row>
    <row r="15" spans="1:23">
      <c r="A15">
        <v>0.1</v>
      </c>
      <c r="B15">
        <v>9086.5010000000002</v>
      </c>
      <c r="C15">
        <v>4895.4679999999998</v>
      </c>
      <c r="D15" s="4">
        <f t="shared" si="8"/>
        <v>-1</v>
      </c>
      <c r="E15" s="4">
        <f t="shared" si="7"/>
        <v>3.9583966787186422</v>
      </c>
      <c r="F15" s="4">
        <f t="shared" si="7"/>
        <v>3.6897942160782824</v>
      </c>
      <c r="G15">
        <f t="shared" si="0"/>
        <v>1.0474306401555422</v>
      </c>
      <c r="H15">
        <v>11.154</v>
      </c>
      <c r="I15">
        <v>2.83035929364571</v>
      </c>
      <c r="J15">
        <v>2.9317831869335702</v>
      </c>
      <c r="K15">
        <f t="shared" si="1"/>
        <v>5.1246530888373892E-16</v>
      </c>
      <c r="L15" s="3">
        <v>1004.06</v>
      </c>
      <c r="M15">
        <f t="shared" si="2"/>
        <v>6.0206163033285953E-16</v>
      </c>
      <c r="N15">
        <f t="shared" si="3"/>
        <v>676.64253310238769</v>
      </c>
      <c r="O15">
        <f t="shared" si="3"/>
        <v>854.63994400927334</v>
      </c>
      <c r="P15">
        <f t="shared" si="4"/>
        <v>1188254.5514993896</v>
      </c>
      <c r="Q15">
        <f t="shared" si="5"/>
        <v>1.463435219833957E-22</v>
      </c>
      <c r="T15">
        <f t="shared" si="6"/>
        <v>1.8241861842063729E-20</v>
      </c>
      <c r="U15">
        <f t="shared" si="9"/>
        <v>2.1947076358697513E-20</v>
      </c>
      <c r="V15">
        <f t="shared" si="10"/>
        <v>2.979017133528918E-20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2.8491480649074101</v>
      </c>
      <c r="J16">
        <v>2.9427834834073701</v>
      </c>
      <c r="K16">
        <f t="shared" si="1"/>
        <v>4.8809666635614803E-16</v>
      </c>
      <c r="L16" s="3">
        <v>1157.2</v>
      </c>
      <c r="M16">
        <f t="shared" si="2"/>
        <v>6.4436327928606035E-16</v>
      </c>
      <c r="N16">
        <f t="shared" si="3"/>
        <v>706.55840160765422</v>
      </c>
      <c r="O16">
        <f t="shared" si="3"/>
        <v>876.56370321590657</v>
      </c>
      <c r="P16">
        <f t="shared" si="4"/>
        <v>1267588.7006779471</v>
      </c>
      <c r="Q16">
        <f t="shared" si="5"/>
        <v>2.6426513681162127E-22</v>
      </c>
      <c r="T16">
        <f t="shared" si="6"/>
        <v>3.6894619400738772E-20</v>
      </c>
      <c r="U16">
        <f t="shared" si="9"/>
        <v>1.7700793869126578E-20</v>
      </c>
      <c r="V16">
        <f t="shared" si="10"/>
        <v>5.7238794312386809E-20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2.86838780600961</v>
      </c>
      <c r="J17">
        <v>2.9539218845100401</v>
      </c>
      <c r="K17">
        <f t="shared" si="1"/>
        <v>4.6421079287457547E-16</v>
      </c>
      <c r="L17" s="3">
        <v>969.23299999999904</v>
      </c>
      <c r="M17">
        <f t="shared" si="2"/>
        <v>5.0028967665648607E-16</v>
      </c>
      <c r="N17">
        <f t="shared" si="3"/>
        <v>738.56344066658448</v>
      </c>
      <c r="O17">
        <f t="shared" si="3"/>
        <v>899.33580564193267</v>
      </c>
      <c r="P17">
        <f t="shared" si="4"/>
        <v>1354280.8471988875</v>
      </c>
      <c r="Q17">
        <f t="shared" si="5"/>
        <v>6.3206799355249432E-23</v>
      </c>
      <c r="T17">
        <f t="shared" si="6"/>
        <v>9.9130648311381179E-21</v>
      </c>
      <c r="U17">
        <f t="shared" si="9"/>
        <v>4.0292846670590685E-20</v>
      </c>
      <c r="V17">
        <f t="shared" si="10"/>
        <v>1.4610295260794377E-20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2.8881251752211399</v>
      </c>
      <c r="J18">
        <v>2.9652040407759799</v>
      </c>
      <c r="K18">
        <f t="shared" si="1"/>
        <v>4.4077681992208777E-16</v>
      </c>
      <c r="L18" s="3">
        <v>1590</v>
      </c>
      <c r="M18">
        <f t="shared" si="2"/>
        <v>7.592972567231166E-16</v>
      </c>
      <c r="N18">
        <f t="shared" si="3"/>
        <v>772.90332429038494</v>
      </c>
      <c r="O18">
        <f t="shared" si="3"/>
        <v>923.00497265155332</v>
      </c>
      <c r="P18">
        <f t="shared" si="4"/>
        <v>1449317.7282386227</v>
      </c>
      <c r="Q18">
        <f t="shared" si="5"/>
        <v>5.7843416949791162E-22</v>
      </c>
      <c r="T18">
        <f t="shared" si="6"/>
        <v>1.0224673327486232E-19</v>
      </c>
      <c r="U18">
        <f t="shared" si="9"/>
        <v>6.1396125431144256E-20</v>
      </c>
      <c r="V18">
        <f t="shared" si="10"/>
        <v>1.4316079169294372E-19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2.9084158422010402</v>
      </c>
      <c r="J19">
        <v>2.9766371729716501</v>
      </c>
      <c r="K19">
        <f t="shared" si="1"/>
        <v>4.1776175580348904E-16</v>
      </c>
      <c r="L19" s="3">
        <v>1415.23</v>
      </c>
      <c r="M19">
        <f t="shared" si="2"/>
        <v>6.2390509605274929E-16</v>
      </c>
      <c r="N19">
        <f t="shared" si="3"/>
        <v>809.87098927383818</v>
      </c>
      <c r="O19">
        <f t="shared" si="3"/>
        <v>947.62644736561867</v>
      </c>
      <c r="P19">
        <f t="shared" si="4"/>
        <v>1553886.9030141691</v>
      </c>
      <c r="Q19">
        <f t="shared" si="5"/>
        <v>3.883170648690634E-22</v>
      </c>
      <c r="T19">
        <f t="shared" si="6"/>
        <v>7.764756609266991E-20</v>
      </c>
      <c r="U19">
        <f t="shared" si="9"/>
        <v>6.3538136135936358E-20</v>
      </c>
      <c r="V19">
        <f t="shared" si="10"/>
        <v>1.0328234757867556E-19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2.9293226304090298</v>
      </c>
      <c r="J20">
        <v>2.9882281063033198</v>
      </c>
      <c r="K20">
        <f t="shared" si="1"/>
        <v>3.9513432427746226E-16</v>
      </c>
      <c r="L20" s="3">
        <v>1629.48</v>
      </c>
      <c r="M20">
        <f t="shared" si="2"/>
        <v>6.6155458755137637E-16</v>
      </c>
      <c r="N20">
        <f t="shared" si="3"/>
        <v>849.81155197862643</v>
      </c>
      <c r="O20">
        <f t="shared" si="3"/>
        <v>973.25827806104769</v>
      </c>
      <c r="P20">
        <f t="shared" si="4"/>
        <v>1669411.3496906771</v>
      </c>
      <c r="Q20">
        <f t="shared" si="5"/>
        <v>5.2096224951904505E-22</v>
      </c>
      <c r="T20">
        <f t="shared" si="6"/>
        <v>1.1832472474668722E-19</v>
      </c>
      <c r="U20">
        <f t="shared" si="9"/>
        <v>4.4396773209919404E-20</v>
      </c>
      <c r="V20">
        <f t="shared" si="10"/>
        <v>1.4951933619046174E-19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2.9509202010612401</v>
      </c>
      <c r="J21">
        <v>2.99998474723066</v>
      </c>
      <c r="K21">
        <f t="shared" si="1"/>
        <v>3.728615551952182E-16</v>
      </c>
      <c r="L21" s="3">
        <v>1131.46</v>
      </c>
      <c r="M21">
        <f t="shared" si="2"/>
        <v>4.2189275219166793E-16</v>
      </c>
      <c r="N21">
        <f t="shared" si="3"/>
        <v>893.14135942620192</v>
      </c>
      <c r="O21">
        <f t="shared" si="3"/>
        <v>999.96487981741996</v>
      </c>
      <c r="P21">
        <f t="shared" si="4"/>
        <v>1797631.2487859512</v>
      </c>
      <c r="Q21">
        <f t="shared" si="5"/>
        <v>9.9605812439128545E-23</v>
      </c>
      <c r="R21">
        <f t="shared" ref="R21:R26" si="11">(Q21+Q22)*(H21-H22)/2</f>
        <v>1.0056263660891997E-22</v>
      </c>
      <c r="T21">
        <f t="shared" si="6"/>
        <v>2.5815962925529329E-20</v>
      </c>
      <c r="U21">
        <f t="shared" si="9"/>
        <v>2.8787029079498696E-20</v>
      </c>
      <c r="V21">
        <f t="shared" si="10"/>
        <v>3.0990871538716382E-20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2.97329596726621</v>
      </c>
      <c r="J22">
        <v>3.0119150336265701</v>
      </c>
      <c r="K22">
        <f t="shared" si="1"/>
        <v>3.5091034007905669E-16</v>
      </c>
      <c r="L22" s="3">
        <v>1366.24</v>
      </c>
      <c r="M22">
        <f t="shared" si="2"/>
        <v>4.6645325509726914E-16</v>
      </c>
      <c r="N22">
        <f t="shared" si="3"/>
        <v>940.36394069654534</v>
      </c>
      <c r="O22">
        <f t="shared" si="3"/>
        <v>1027.8151943213168</v>
      </c>
      <c r="P22">
        <f t="shared" si="4"/>
        <v>1940688.4146401021</v>
      </c>
      <c r="Q22">
        <f t="shared" si="5"/>
        <v>2.4406882823931731E-22</v>
      </c>
      <c r="R22">
        <f t="shared" si="11"/>
        <v>1.351322751294962E-22</v>
      </c>
      <c r="T22">
        <f t="shared" si="6"/>
        <v>7.2564232828199919E-20</v>
      </c>
      <c r="U22">
        <f t="shared" si="9"/>
        <v>4.3256594811521155E-20</v>
      </c>
      <c r="V22">
        <f t="shared" si="10"/>
        <v>8.2754510277909324E-20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2.99655385558968</v>
      </c>
      <c r="J23">
        <v>3.0240277370665498</v>
      </c>
      <c r="K23">
        <f t="shared" si="1"/>
        <v>3.2924719137844163E-16</v>
      </c>
      <c r="L23" s="3">
        <v>1410.29</v>
      </c>
      <c r="M23">
        <f t="shared" si="2"/>
        <v>4.3934204612209447E-16</v>
      </c>
      <c r="N23">
        <f t="shared" si="3"/>
        <v>992.09635858178399</v>
      </c>
      <c r="O23">
        <f t="shared" si="3"/>
        <v>1056.885007086398</v>
      </c>
      <c r="P23">
        <f t="shared" si="4"/>
        <v>2101261.1029152512</v>
      </c>
      <c r="Q23">
        <f t="shared" si="5"/>
        <v>2.4205346519724736E-22</v>
      </c>
      <c r="R23">
        <f t="shared" si="11"/>
        <v>2.6315337070934856E-22</v>
      </c>
      <c r="T23">
        <f t="shared" si="6"/>
        <v>8.3046224080646671E-20</v>
      </c>
      <c r="U23">
        <f t="shared" si="9"/>
        <v>1.0135402496277777E-19</v>
      </c>
      <c r="V23">
        <f t="shared" si="10"/>
        <v>8.9973074142887929E-20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3.0208189489705699</v>
      </c>
      <c r="J24">
        <v>3.03637120919438</v>
      </c>
      <c r="K24">
        <f t="shared" si="1"/>
        <v>3.0786508219834759E-16</v>
      </c>
      <c r="L24" s="3">
        <v>2250.54</v>
      </c>
      <c r="M24">
        <f t="shared" si="2"/>
        <v>6.3720028513002127E-16</v>
      </c>
      <c r="N24">
        <f t="shared" si="3"/>
        <v>1049.1049809247509</v>
      </c>
      <c r="O24">
        <f t="shared" si="3"/>
        <v>1087.3546328518828</v>
      </c>
      <c r="P24">
        <f t="shared" si="4"/>
        <v>2282961.3585855747</v>
      </c>
      <c r="Q24">
        <f t="shared" si="5"/>
        <v>7.5441877180730956E-22</v>
      </c>
      <c r="R24">
        <f t="shared" si="11"/>
        <v>2.6177394653723385E-22</v>
      </c>
      <c r="T24">
        <f t="shared" si="6"/>
        <v>3.0074696736444763E-19</v>
      </c>
      <c r="U24">
        <f t="shared" si="9"/>
        <v>1.0923118175618497E-19</v>
      </c>
      <c r="V24">
        <f t="shared" si="10"/>
        <v>3.0954053510303059E-19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3.0465057356038199</v>
      </c>
      <c r="J25">
        <v>3.0491941284760902</v>
      </c>
      <c r="K25">
        <f t="shared" si="1"/>
        <v>2.8658385838899912E-16</v>
      </c>
      <c r="L25" s="3">
        <v>1575.76</v>
      </c>
      <c r="M25">
        <f t="shared" si="2"/>
        <v>4.0322520267903644E-16</v>
      </c>
      <c r="N25">
        <f t="shared" si="3"/>
        <v>1113.0270921372714</v>
      </c>
      <c r="O25">
        <f t="shared" si="3"/>
        <v>1119.9383810701652</v>
      </c>
      <c r="P25">
        <f t="shared" si="4"/>
        <v>2493091.2852256126</v>
      </c>
      <c r="Q25">
        <f t="shared" si="5"/>
        <v>2.7883146121907148E-22</v>
      </c>
      <c r="R25">
        <f t="shared" si="11"/>
        <v>1.4033024671030606E-22</v>
      </c>
      <c r="T25">
        <f t="shared" si="6"/>
        <v>1.3040038513677554E-19</v>
      </c>
      <c r="U25">
        <f t="shared" si="9"/>
        <v>7.1905329571648991E-20</v>
      </c>
      <c r="V25">
        <f t="shared" si="10"/>
        <v>1.2750251462362348E-19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3.07290805084078</v>
      </c>
      <c r="J26">
        <v>3.0622105925638401</v>
      </c>
      <c r="K26">
        <f t="shared" si="1"/>
        <v>2.6614513322945335E-16</v>
      </c>
      <c r="L26" s="3">
        <v>1707.16</v>
      </c>
      <c r="M26">
        <f t="shared" si="2"/>
        <v>3.9371518283424859E-16</v>
      </c>
      <c r="N26">
        <f t="shared" si="3"/>
        <v>1182.7911077773836</v>
      </c>
      <c r="O26">
        <f t="shared" si="3"/>
        <v>1154.0127113545245</v>
      </c>
      <c r="P26">
        <f t="shared" si="4"/>
        <v>2730740.1426050714</v>
      </c>
      <c r="Q26">
        <f t="shared" si="5"/>
        <v>3.183185247822312E-22</v>
      </c>
      <c r="R26">
        <f t="shared" si="11"/>
        <v>2.1810385789541729E-22</v>
      </c>
      <c r="T26">
        <f t="shared" si="6"/>
        <v>1.7557974070002879E-19</v>
      </c>
      <c r="U26">
        <f t="shared" si="9"/>
        <v>1.3594595069452385E-19</v>
      </c>
      <c r="V26">
        <f t="shared" si="10"/>
        <v>1.6309396198558946E-19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3.10105467081579</v>
      </c>
      <c r="J27">
        <v>3.0760187435476198</v>
      </c>
      <c r="K27">
        <f t="shared" si="1"/>
        <v>2.45923829033656E-16</v>
      </c>
      <c r="L27" s="3">
        <v>2399.9899999999998</v>
      </c>
      <c r="M27">
        <f t="shared" si="2"/>
        <v>4.9544026668446817E-16</v>
      </c>
      <c r="N27">
        <f t="shared" si="3"/>
        <v>1261.9863887456961</v>
      </c>
      <c r="O27">
        <f t="shared" si="3"/>
        <v>1191.2934214900522</v>
      </c>
      <c r="P27">
        <f t="shared" si="4"/>
        <v>3011789.6614648784</v>
      </c>
      <c r="Q27">
        <f t="shared" si="5"/>
        <v>6.5103195475295638E-22</v>
      </c>
      <c r="R27">
        <f>(Q27+Q28)*(H27-H28)/2</f>
        <v>2.3872587098719299E-22</v>
      </c>
      <c r="T27">
        <f t="shared" si="6"/>
        <v>4.2862448460896586E-19</v>
      </c>
      <c r="U27">
        <f t="shared" si="9"/>
        <v>1.7084533315165672E-19</v>
      </c>
      <c r="V27">
        <f t="shared" si="10"/>
        <v>3.7823704274612054E-19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3.13122387312217</v>
      </c>
      <c r="J28">
        <v>3.0908792530398999</v>
      </c>
      <c r="K28">
        <f t="shared" si="1"/>
        <v>2.2598742637981679E-16</v>
      </c>
      <c r="L28" s="3">
        <v>2149.3000000000002</v>
      </c>
      <c r="M28">
        <f t="shared" si="2"/>
        <v>3.9400529829471127E-16</v>
      </c>
      <c r="N28">
        <f t="shared" si="3"/>
        <v>1352.7697185789552</v>
      </c>
      <c r="O28">
        <f t="shared" si="3"/>
        <v>1232.7620405622856</v>
      </c>
      <c r="P28">
        <f t="shared" si="4"/>
        <v>3349688.1601554761</v>
      </c>
      <c r="Q28">
        <f t="shared" si="5"/>
        <v>4.5932093355956982E-22</v>
      </c>
      <c r="R28">
        <f t="shared" ref="R28:R37" si="12">(Q28+Q29)*(H28-H29)/2</f>
        <v>2.1497363938114481E-22</v>
      </c>
      <c r="T28">
        <f t="shared" si="6"/>
        <v>3.6600497191036822E-19</v>
      </c>
      <c r="U28">
        <f t="shared" si="9"/>
        <v>1.934640817889486E-19</v>
      </c>
      <c r="V28">
        <f t="shared" si="10"/>
        <v>3.0682989549529212E-19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3.1637709046359999</v>
      </c>
      <c r="J29">
        <v>3.10715276765101</v>
      </c>
      <c r="K29">
        <f t="shared" si="1"/>
        <v>2.0640711641417678E-16</v>
      </c>
      <c r="L29" s="3">
        <v>2552.6</v>
      </c>
      <c r="M29">
        <f t="shared" si="2"/>
        <v>4.1167516086615645E-16</v>
      </c>
      <c r="N29">
        <f t="shared" si="3"/>
        <v>1458.0449218098543</v>
      </c>
      <c r="O29">
        <f t="shared" si="3"/>
        <v>1279.8314191468178</v>
      </c>
      <c r="P29">
        <f t="shared" si="4"/>
        <v>3763863.4554508617</v>
      </c>
      <c r="Q29">
        <f t="shared" si="5"/>
        <v>5.8933096586064832E-22</v>
      </c>
      <c r="R29">
        <f t="shared" si="12"/>
        <v>2.9307873678361136E-22</v>
      </c>
      <c r="T29">
        <f t="shared" si="6"/>
        <v>5.7772225632840515E-19</v>
      </c>
      <c r="U29">
        <f t="shared" si="9"/>
        <v>3.3173443150307345E-19</v>
      </c>
      <c r="V29">
        <f t="shared" si="10"/>
        <v>4.6010122504384844E-19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3.1991601082486598</v>
      </c>
      <c r="J30">
        <v>3.1253506301824898</v>
      </c>
      <c r="K30">
        <f t="shared" si="1"/>
        <v>1.872586041521171E-16</v>
      </c>
      <c r="L30" s="3">
        <v>3487.95</v>
      </c>
      <c r="M30">
        <f t="shared" si="2"/>
        <v>4.8939711207729613E-16</v>
      </c>
      <c r="N30">
        <f t="shared" si="3"/>
        <v>1581.8310941741358</v>
      </c>
      <c r="O30">
        <f t="shared" si="3"/>
        <v>1334.598493195067</v>
      </c>
      <c r="P30">
        <f t="shared" si="4"/>
        <v>4283342.7485346869</v>
      </c>
      <c r="Q30">
        <f t="shared" si="5"/>
        <v>9.136369150809479E-22</v>
      </c>
      <c r="R30">
        <f t="shared" si="12"/>
        <v>3.2678120530943466E-22</v>
      </c>
      <c r="T30">
        <f t="shared" si="6"/>
        <v>1.1234799565078682E-18</v>
      </c>
      <c r="U30">
        <f t="shared" si="9"/>
        <v>4.5697052689228676E-19</v>
      </c>
      <c r="V30">
        <f t="shared" si="10"/>
        <v>8.500084113589209E-19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3.2380159752017099</v>
      </c>
      <c r="J31">
        <v>3.1462201112084101</v>
      </c>
      <c r="K31">
        <f t="shared" si="1"/>
        <v>1.6862376184731451E-16</v>
      </c>
      <c r="L31" s="3">
        <v>3615.46</v>
      </c>
      <c r="M31">
        <f t="shared" si="2"/>
        <v>4.3537373301934572E-16</v>
      </c>
      <c r="N31">
        <f t="shared" si="3"/>
        <v>1729.8799904023929</v>
      </c>
      <c r="O31">
        <f t="shared" si="3"/>
        <v>1400.2968479069959</v>
      </c>
      <c r="P31">
        <f t="shared" si="4"/>
        <v>4953316.0434528515</v>
      </c>
      <c r="Q31">
        <f t="shared" si="5"/>
        <v>8.5274797848356525E-22</v>
      </c>
      <c r="R31">
        <f t="shared" si="12"/>
        <v>2.9620659164090525E-22</v>
      </c>
      <c r="T31">
        <f t="shared" si="6"/>
        <v>1.3466309996666571E-18</v>
      </c>
      <c r="U31">
        <f t="shared" si="9"/>
        <v>5.4248064417449846E-19</v>
      </c>
      <c r="V31">
        <f t="shared" si="10"/>
        <v>9.6789914465452734E-19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3.2812083706994399</v>
      </c>
      <c r="J32">
        <v>3.1708954977864998</v>
      </c>
      <c r="K32">
        <f t="shared" si="1"/>
        <v>1.5059409614366236E-16</v>
      </c>
      <c r="L32" s="3">
        <v>3915.58</v>
      </c>
      <c r="M32">
        <f t="shared" si="2"/>
        <v>3.9784009504901366E-16</v>
      </c>
      <c r="N32">
        <f t="shared" si="3"/>
        <v>1910.7698093386489</v>
      </c>
      <c r="O32">
        <f t="shared" si="3"/>
        <v>1482.1613967932401</v>
      </c>
      <c r="P32">
        <f t="shared" si="4"/>
        <v>5847843.6704241447</v>
      </c>
      <c r="Q32">
        <f t="shared" si="5"/>
        <v>8.3986111660732048E-22</v>
      </c>
      <c r="R32">
        <f t="shared" si="12"/>
        <v>3.7347624730818527E-22</v>
      </c>
      <c r="T32">
        <f t="shared" si="6"/>
        <v>1.7532583956161886E-18</v>
      </c>
      <c r="U32">
        <f t="shared" si="9"/>
        <v>9.6167880741198592E-19</v>
      </c>
      <c r="V32">
        <f t="shared" si="10"/>
        <v>1.1971567793727921E-18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3.3300037610084101</v>
      </c>
      <c r="J33">
        <v>3.2011841158902201</v>
      </c>
      <c r="K33">
        <f t="shared" si="1"/>
        <v>1.3327827359114926E-16</v>
      </c>
      <c r="L33" s="3">
        <v>6257.66</v>
      </c>
      <c r="M33">
        <f t="shared" si="2"/>
        <v>5.2479199926183921E-16</v>
      </c>
      <c r="N33">
        <f t="shared" si="3"/>
        <v>2137.9806044236789</v>
      </c>
      <c r="O33">
        <f t="shared" si="3"/>
        <v>1589.2203438571685</v>
      </c>
      <c r="P33">
        <f t="shared" si="4"/>
        <v>7096582.3662213366</v>
      </c>
      <c r="Q33">
        <f t="shared" si="5"/>
        <v>1.4236312913210762E-21</v>
      </c>
      <c r="R33">
        <f t="shared" si="12"/>
        <v>4.4490573599445598E-22</v>
      </c>
      <c r="T33">
        <f t="shared" si="6"/>
        <v>4.0750980129413049E-18</v>
      </c>
      <c r="U33">
        <f t="shared" si="9"/>
        <v>1.558017693555451E-18</v>
      </c>
      <c r="V33">
        <f t="shared" si="10"/>
        <v>2.6434236088468307E-18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3.3883985799781802</v>
      </c>
      <c r="J34">
        <v>3.2414117065305001</v>
      </c>
      <c r="K34">
        <f t="shared" si="1"/>
        <v>1.1622084693668018E-16</v>
      </c>
      <c r="L34" s="3">
        <v>6899.78</v>
      </c>
      <c r="M34">
        <f t="shared" si="2"/>
        <v>4.5994676948822777E-16</v>
      </c>
      <c r="N34">
        <f t="shared" si="3"/>
        <v>2445.6740754192374</v>
      </c>
      <c r="O34">
        <f t="shared" si="3"/>
        <v>1743.458870618922</v>
      </c>
      <c r="P34">
        <f t="shared" si="4"/>
        <v>9020970.5167175476</v>
      </c>
      <c r="Q34">
        <f t="shared" si="5"/>
        <v>1.3570295586442732E-21</v>
      </c>
      <c r="R34">
        <f t="shared" si="12"/>
        <v>4.1206631686552773E-22</v>
      </c>
      <c r="T34">
        <f t="shared" si="6"/>
        <v>5.6625125717802616E-18</v>
      </c>
      <c r="U34">
        <f t="shared" si="9"/>
        <v>2.2165219923796319E-18</v>
      </c>
      <c r="V34">
        <f t="shared" si="10"/>
        <v>3.4894862283335023E-18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3.4588773758717499</v>
      </c>
      <c r="J35">
        <v>3.2958554315160602</v>
      </c>
      <c r="K35">
        <f t="shared" si="1"/>
        <v>9.986974233039676E-17</v>
      </c>
      <c r="L35" s="3">
        <v>8267.9</v>
      </c>
      <c r="M35">
        <f t="shared" si="2"/>
        <v>4.1780507701608479E-16</v>
      </c>
      <c r="N35">
        <f t="shared" si="3"/>
        <v>2876.586088815789</v>
      </c>
      <c r="O35">
        <f t="shared" si="3"/>
        <v>1976.3116535362228</v>
      </c>
      <c r="P35">
        <f t="shared" si="4"/>
        <v>12180555.278271597</v>
      </c>
      <c r="Q35">
        <f t="shared" si="5"/>
        <v>1.3900792204592354E-21</v>
      </c>
      <c r="R35">
        <f t="shared" si="12"/>
        <v>5.0047184515678898E-22</v>
      </c>
      <c r="T35">
        <f t="shared" si="6"/>
        <v>9.1143007107505647E-18</v>
      </c>
      <c r="U35">
        <f t="shared" si="9"/>
        <v>4.8540098231519646E-18</v>
      </c>
      <c r="V35">
        <f t="shared" si="10"/>
        <v>5.3357966058531834E-18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3.5512227211735401</v>
      </c>
      <c r="J36">
        <v>3.37693127898596</v>
      </c>
      <c r="K36">
        <f t="shared" si="1"/>
        <v>8.3745151306447648E-17</v>
      </c>
      <c r="L36" s="3">
        <v>14307</v>
      </c>
      <c r="M36">
        <f t="shared" si="2"/>
        <v>5.0301040616612011E-16</v>
      </c>
      <c r="N36">
        <f t="shared" si="3"/>
        <v>3558.1374533546809</v>
      </c>
      <c r="O36">
        <f t="shared" si="3"/>
        <v>2381.9425305202494</v>
      </c>
      <c r="P36">
        <f t="shared" si="4"/>
        <v>18333992.355666544</v>
      </c>
      <c r="Q36">
        <f t="shared" si="5"/>
        <v>2.1097238925253163E-21</v>
      </c>
      <c r="R36">
        <f t="shared" si="12"/>
        <v>8.8628188424285992E-22</v>
      </c>
      <c r="T36">
        <f t="shared" si="6"/>
        <v>2.4829823926675891E-17</v>
      </c>
      <c r="U36">
        <f t="shared" si="9"/>
        <v>1.9831884981170343E-17</v>
      </c>
      <c r="V36">
        <f t="shared" si="10"/>
        <v>1.3809347448469362E-17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3.6874669017509101</v>
      </c>
      <c r="J37">
        <v>3.5162374125253999</v>
      </c>
      <c r="K37">
        <f t="shared" si="1"/>
        <v>6.7600388574644992E-17</v>
      </c>
      <c r="L37" s="3">
        <v>37477.800000000003</v>
      </c>
      <c r="M37">
        <f t="shared" si="2"/>
        <v>7.7176640367746717E-16</v>
      </c>
      <c r="N37">
        <f t="shared" si="3"/>
        <v>4869.3041403746147</v>
      </c>
      <c r="O37">
        <f t="shared" si="3"/>
        <v>3282.7469955295232</v>
      </c>
      <c r="P37">
        <f t="shared" si="4"/>
        <v>34486550.648127474</v>
      </c>
      <c r="Q37">
        <f t="shared" si="5"/>
        <v>4.4324295647657178E-21</v>
      </c>
      <c r="R37">
        <f t="shared" si="12"/>
        <v>1.7181379428507382E-21</v>
      </c>
      <c r="T37">
        <f t="shared" si="6"/>
        <v>1.2156066108814512E-16</v>
      </c>
      <c r="U37">
        <f t="shared" si="9"/>
        <v>1.968539807813175E-16</v>
      </c>
      <c r="V37">
        <f t="shared" si="10"/>
        <v>6.422678363388904E-17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3.9719515238155898</v>
      </c>
      <c r="J38">
        <v>3.8259884002610902</v>
      </c>
      <c r="K38">
        <f t="shared" si="1"/>
        <v>4.5188085063737786E-17</v>
      </c>
      <c r="L38" s="3">
        <v>136351</v>
      </c>
      <c r="M38">
        <f t="shared" si="2"/>
        <v>9.1980097324292701E-16</v>
      </c>
      <c r="N38">
        <f t="shared" si="3"/>
        <v>9374.573615891637</v>
      </c>
      <c r="O38">
        <f t="shared" si="3"/>
        <v>6698.6671744893038</v>
      </c>
      <c r="P38">
        <f t="shared" si="4"/>
        <v>132754772.39435211</v>
      </c>
      <c r="Q38">
        <f t="shared" si="5"/>
        <v>8.9086008488719317E-21</v>
      </c>
      <c r="R38" s="6">
        <f>SUM(R25:R37)</f>
        <v>6.0635401211265687E-21</v>
      </c>
      <c r="T38">
        <f t="shared" si="6"/>
        <v>1.4069749000855657E-15</v>
      </c>
      <c r="V38">
        <f t="shared" si="10"/>
        <v>7.0620871738043603E-16</v>
      </c>
      <c r="W38" s="11">
        <v>0.25096706321395201</v>
      </c>
    </row>
    <row r="39" spans="4:23">
      <c r="U39">
        <f>SUM(U21:U38)</f>
        <v>2.2846206920737351E-16</v>
      </c>
      <c r="V39">
        <f>SUM(V21:V38)</f>
        <v>8.0067764287217122E-16</v>
      </c>
    </row>
  </sheetData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8" max="18" width="10.85546875" bestFit="1" customWidth="1"/>
    <col min="20" max="21" width="13.7109375" bestFit="1" customWidth="1"/>
  </cols>
  <sheetData>
    <row r="1" spans="1:23" ht="17.25">
      <c r="A1" s="10" t="s">
        <v>57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7.7731490000000001</v>
      </c>
      <c r="C3">
        <v>-9.1974990000000005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-3.9137019999999998</v>
      </c>
      <c r="C4">
        <v>5.4194709999999997</v>
      </c>
      <c r="D4" s="4"/>
      <c r="E4" s="1"/>
      <c r="F4" s="2"/>
      <c r="G4">
        <f>LOG10(H4)</f>
        <v>1.3659482428254754</v>
      </c>
      <c r="H4">
        <v>23.224599999999999</v>
      </c>
      <c r="I4">
        <v>2.6443017655222598</v>
      </c>
      <c r="J4">
        <v>2.81858829109325</v>
      </c>
      <c r="K4">
        <f>10^J4*1.38*10^-23*310*4*PI()*H4</f>
        <v>8.2221837495605865E-16</v>
      </c>
      <c r="L4" s="3">
        <v>660.16399999999999</v>
      </c>
      <c r="M4">
        <f>L4*1.38*10^-23*310*4*PI()*H4</f>
        <v>8.2423437849104752E-16</v>
      </c>
      <c r="N4">
        <f>10^I4</f>
        <v>440.86108537273367</v>
      </c>
      <c r="O4">
        <f>10^J4</f>
        <v>658.5492979293233</v>
      </c>
      <c r="P4">
        <f>N4^2+O4^2</f>
        <v>628045.67439922935</v>
      </c>
      <c r="Q4">
        <f>O4/2/PI()/H4/P4*(M4-K4)/2/PI()</f>
        <v>2.3055809337895016E-24</v>
      </c>
      <c r="T4">
        <f>(M4-K4)/(2*PI()*H4)^2</f>
        <v>9.4674946183839678E-23</v>
      </c>
      <c r="W4" s="11">
        <v>1.4355363774452501</v>
      </c>
    </row>
    <row r="5" spans="1:23">
      <c r="A5">
        <v>12000</v>
      </c>
      <c r="B5">
        <v>4.4151819999999997</v>
      </c>
      <c r="C5">
        <v>22.54204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2.6600697178416</v>
      </c>
      <c r="J5">
        <v>2.8283450400630299</v>
      </c>
      <c r="K5">
        <f t="shared" ref="K5:K38" si="1">10^J5*1.38*10^-23*310*4*PI()*H5</f>
        <v>7.9021987186484309E-16</v>
      </c>
      <c r="L5" s="3">
        <v>700.43499999999904</v>
      </c>
      <c r="M5">
        <f t="shared" ref="M5:M38" si="2">L5*1.38*10^-23*310*4*PI()*H5</f>
        <v>8.2180872149722306E-16</v>
      </c>
      <c r="N5">
        <f t="shared" ref="N5:O38" si="3">10^I5</f>
        <v>457.16157244911972</v>
      </c>
      <c r="O5">
        <f t="shared" si="3"/>
        <v>673.51153799055999</v>
      </c>
      <c r="P5">
        <f t="shared" ref="P5:P38" si="4">N5^2+O5^2</f>
        <v>662614.49513056129</v>
      </c>
      <c r="Q5">
        <f t="shared" ref="Q5:Q38" si="5">O5/2/PI()/H5/P5*(M5-K5)/2/PI()</f>
        <v>3.726541133074965E-23</v>
      </c>
      <c r="T5">
        <f t="shared" ref="T5:T38" si="6">(M5-K5)/(2*PI()*H5)^2</f>
        <v>1.679846306702349E-21</v>
      </c>
      <c r="W5" s="11">
        <v>1.36375955363524</v>
      </c>
    </row>
    <row r="6" spans="1:23">
      <c r="A6">
        <v>4800</v>
      </c>
      <c r="B6">
        <v>19.887730000000001</v>
      </c>
      <c r="C6">
        <v>42.069040000000001</v>
      </c>
      <c r="D6" s="4"/>
      <c r="E6" s="1"/>
      <c r="F6" s="2"/>
      <c r="G6">
        <f t="shared" si="0"/>
        <v>1.3116542796855051</v>
      </c>
      <c r="H6">
        <v>20.4953</v>
      </c>
      <c r="I6">
        <v>2.6760141463898202</v>
      </c>
      <c r="J6">
        <v>2.8382011672887701</v>
      </c>
      <c r="K6">
        <f t="shared" si="1"/>
        <v>7.5911240979821291E-16</v>
      </c>
      <c r="L6" s="3">
        <v>1477.5</v>
      </c>
      <c r="M6">
        <f t="shared" si="2"/>
        <v>1.6279175812177067E-15</v>
      </c>
      <c r="N6">
        <f t="shared" si="3"/>
        <v>474.25743312232288</v>
      </c>
      <c r="O6">
        <f t="shared" si="3"/>
        <v>688.97135728326896</v>
      </c>
      <c r="P6">
        <f t="shared" si="4"/>
        <v>699601.6440285244</v>
      </c>
      <c r="Q6">
        <f t="shared" si="5"/>
        <v>1.0574472858171576E-21</v>
      </c>
      <c r="T6">
        <f t="shared" si="6"/>
        <v>5.2390687945172059E-20</v>
      </c>
      <c r="W6" s="11">
        <v>1.2955715712626199</v>
      </c>
    </row>
    <row r="7" spans="1:23">
      <c r="A7">
        <v>1200</v>
      </c>
      <c r="B7">
        <v>56.04562</v>
      </c>
      <c r="C7">
        <v>86.290210000000002</v>
      </c>
      <c r="D7" s="4"/>
      <c r="E7" s="1"/>
      <c r="F7" s="2"/>
      <c r="G7">
        <f t="shared" si="0"/>
        <v>1.2840267085035566</v>
      </c>
      <c r="H7">
        <v>19.232099999999999</v>
      </c>
      <c r="I7">
        <v>2.6921512235132399</v>
      </c>
      <c r="J7">
        <v>2.8481596547228101</v>
      </c>
      <c r="K7">
        <f t="shared" si="1"/>
        <v>7.2884806896233705E-16</v>
      </c>
      <c r="L7" s="3">
        <v>784.41899999999998</v>
      </c>
      <c r="M7">
        <f t="shared" si="2"/>
        <v>8.1100859575575044E-16</v>
      </c>
      <c r="N7">
        <f t="shared" si="3"/>
        <v>492.21089614411738</v>
      </c>
      <c r="O7">
        <f t="shared" si="3"/>
        <v>704.95217485900957</v>
      </c>
      <c r="P7">
        <f t="shared" si="4"/>
        <v>739229.13512144273</v>
      </c>
      <c r="Q7">
        <f t="shared" si="5"/>
        <v>1.0319468967035934E-22</v>
      </c>
      <c r="T7">
        <f t="shared" si="6"/>
        <v>5.6266520770179058E-21</v>
      </c>
      <c r="W7" s="11">
        <v>1.2307929882431701</v>
      </c>
    </row>
    <row r="8" spans="1:23">
      <c r="A8">
        <v>340</v>
      </c>
      <c r="B8">
        <v>128.43629999999999</v>
      </c>
      <c r="C8">
        <v>179.36150000000001</v>
      </c>
      <c r="D8" s="4"/>
      <c r="E8" s="1"/>
      <c r="F8" s="2"/>
      <c r="G8">
        <f t="shared" si="0"/>
        <v>1.2560463071607584</v>
      </c>
      <c r="H8">
        <v>18.0321</v>
      </c>
      <c r="I8">
        <v>2.708494587668</v>
      </c>
      <c r="J8">
        <v>2.85822137172228</v>
      </c>
      <c r="K8">
        <f t="shared" si="1"/>
        <v>6.9938823619190634E-16</v>
      </c>
      <c r="L8" s="3">
        <v>792.51300000000003</v>
      </c>
      <c r="M8">
        <f t="shared" si="2"/>
        <v>7.6825137518235975E-16</v>
      </c>
      <c r="N8">
        <f t="shared" si="3"/>
        <v>511.08670965370032</v>
      </c>
      <c r="O8">
        <f t="shared" si="3"/>
        <v>721.4751409948185</v>
      </c>
      <c r="P8">
        <f t="shared" si="4"/>
        <v>781736.00385813904</v>
      </c>
      <c r="Q8">
        <f t="shared" si="5"/>
        <v>8.9277501709176969E-23</v>
      </c>
      <c r="T8">
        <f t="shared" si="6"/>
        <v>5.3645644124200042E-21</v>
      </c>
      <c r="W8" s="11">
        <v>1.16925333459751</v>
      </c>
    </row>
    <row r="9" spans="1:23">
      <c r="A9">
        <v>94</v>
      </c>
      <c r="B9">
        <v>291.13479999999998</v>
      </c>
      <c r="C9">
        <v>409.209</v>
      </c>
      <c r="D9" s="4"/>
      <c r="F9" s="2"/>
      <c r="G9">
        <f t="shared" si="0"/>
        <v>1.22768107275287</v>
      </c>
      <c r="H9">
        <v>16.891999999999999</v>
      </c>
      <c r="I9">
        <v>2.7250629987404098</v>
      </c>
      <c r="J9">
        <v>2.8683897059590699</v>
      </c>
      <c r="K9">
        <f t="shared" si="1"/>
        <v>6.7068936979260134E-16</v>
      </c>
      <c r="L9" s="3">
        <v>814.63499999999999</v>
      </c>
      <c r="M9">
        <f t="shared" si="2"/>
        <v>7.3976670714863612E-16</v>
      </c>
      <c r="N9">
        <f t="shared" si="3"/>
        <v>530.96145989333206</v>
      </c>
      <c r="O9">
        <f t="shared" si="3"/>
        <v>738.56667173752396</v>
      </c>
      <c r="P9">
        <f t="shared" si="4"/>
        <v>827400.80049350194</v>
      </c>
      <c r="Q9">
        <f t="shared" si="5"/>
        <v>9.2463121044121832E-23</v>
      </c>
      <c r="T9">
        <f t="shared" si="6"/>
        <v>6.1321632310593524E-21</v>
      </c>
      <c r="W9" s="11">
        <v>1.1107906638458001</v>
      </c>
    </row>
    <row r="10" spans="1:23">
      <c r="A10">
        <v>24</v>
      </c>
      <c r="B10">
        <v>493.20080000000002</v>
      </c>
      <c r="C10">
        <v>759.88660000000004</v>
      </c>
      <c r="D10" s="4">
        <f>LOG10(A10)</f>
        <v>1.3802112417116059</v>
      </c>
      <c r="E10" s="4">
        <f t="shared" ref="E10:F15" si="7">LOG10(B10)</f>
        <v>2.6930237723748371</v>
      </c>
      <c r="F10" s="4">
        <f t="shared" si="7"/>
        <v>2.8807487861375711</v>
      </c>
      <c r="G10">
        <f t="shared" si="0"/>
        <v>1.1989043994567323</v>
      </c>
      <c r="H10">
        <v>15.808999999999999</v>
      </c>
      <c r="I10">
        <v>2.74187207269433</v>
      </c>
      <c r="J10">
        <v>2.8786653746439002</v>
      </c>
      <c r="K10">
        <f t="shared" si="1"/>
        <v>6.4271793399505619E-16</v>
      </c>
      <c r="L10" s="3">
        <v>821.40499999999997</v>
      </c>
      <c r="M10">
        <f t="shared" si="2"/>
        <v>6.9809155754885108E-16</v>
      </c>
      <c r="N10">
        <f t="shared" si="3"/>
        <v>551.91484136297697</v>
      </c>
      <c r="O10">
        <f t="shared" si="3"/>
        <v>756.24997733376154</v>
      </c>
      <c r="P10">
        <f t="shared" si="4"/>
        <v>876524.02033403493</v>
      </c>
      <c r="Q10">
        <f t="shared" si="5"/>
        <v>7.65491478304307E-23</v>
      </c>
      <c r="T10">
        <f t="shared" si="6"/>
        <v>5.6122163969160492E-21</v>
      </c>
      <c r="W10" s="11">
        <v>1.05525112683278</v>
      </c>
    </row>
    <row r="11" spans="1:23">
      <c r="A11">
        <v>6</v>
      </c>
      <c r="B11">
        <v>2425.8980000000001</v>
      </c>
      <c r="C11">
        <v>2529.5540000000001</v>
      </c>
      <c r="D11" s="4">
        <f t="shared" ref="D11:D15" si="8">LOG10(A11)</f>
        <v>0.77815125038364363</v>
      </c>
      <c r="E11" s="4">
        <f t="shared" si="7"/>
        <v>3.3848725364446413</v>
      </c>
      <c r="F11" s="4">
        <f t="shared" si="7"/>
        <v>3.4030439550044003</v>
      </c>
      <c r="G11">
        <f t="shared" si="0"/>
        <v>1.1696773724418428</v>
      </c>
      <c r="H11">
        <v>14.780099999999999</v>
      </c>
      <c r="I11">
        <v>2.7589446202527301</v>
      </c>
      <c r="J11">
        <v>2.88905263694692</v>
      </c>
      <c r="K11">
        <f t="shared" si="1"/>
        <v>6.1543282130527806E-16</v>
      </c>
      <c r="L11" s="3">
        <v>917.27099999999996</v>
      </c>
      <c r="M11">
        <f t="shared" si="2"/>
        <v>7.2882905899675138E-16</v>
      </c>
      <c r="N11">
        <f t="shared" si="3"/>
        <v>574.04325750675434</v>
      </c>
      <c r="O11">
        <f t="shared" si="3"/>
        <v>774.55566907360367</v>
      </c>
      <c r="P11">
        <f t="shared" si="4"/>
        <v>929462.14598302369</v>
      </c>
      <c r="Q11">
        <f t="shared" si="5"/>
        <v>1.6195056457239903E-22</v>
      </c>
      <c r="T11">
        <f t="shared" si="6"/>
        <v>1.3148740792162909E-20</v>
      </c>
      <c r="U11">
        <f>(T11+T12)*(H11-H12)/2</f>
        <v>1.5761992115724498E-20</v>
      </c>
      <c r="V11">
        <f>T11*W11*2</f>
        <v>2.63629246255359E-20</v>
      </c>
      <c r="W11" s="11">
        <v>1.0024885668614401</v>
      </c>
    </row>
    <row r="12" spans="1:23">
      <c r="A12">
        <v>1.6</v>
      </c>
      <c r="B12">
        <v>3030.4270000000001</v>
      </c>
      <c r="C12">
        <v>1019.741</v>
      </c>
      <c r="D12" s="4">
        <f t="shared" si="8"/>
        <v>0.20411998265592479</v>
      </c>
      <c r="E12" s="4">
        <f t="shared" si="7"/>
        <v>3.4815038267459535</v>
      </c>
      <c r="F12" s="4">
        <f t="shared" si="7"/>
        <v>3.0084898810226348</v>
      </c>
      <c r="G12">
        <f t="shared" si="0"/>
        <v>1.1399640487494762</v>
      </c>
      <c r="H12">
        <v>13.8027</v>
      </c>
      <c r="I12">
        <v>2.7763017257894398</v>
      </c>
      <c r="J12">
        <v>2.8995536788374401</v>
      </c>
      <c r="K12">
        <f t="shared" si="1"/>
        <v>5.8880077348323197E-16</v>
      </c>
      <c r="L12" s="3">
        <v>987.15499999999997</v>
      </c>
      <c r="M12">
        <f t="shared" si="2"/>
        <v>7.3248720450846334E-16</v>
      </c>
      <c r="N12">
        <f t="shared" si="3"/>
        <v>597.45022055506763</v>
      </c>
      <c r="O12">
        <f t="shared" si="3"/>
        <v>793.51232891212101</v>
      </c>
      <c r="P12">
        <f t="shared" si="4"/>
        <v>986608.58217683714</v>
      </c>
      <c r="Q12">
        <f t="shared" si="5"/>
        <v>2.120805114576824E-22</v>
      </c>
      <c r="T12">
        <f t="shared" si="6"/>
        <v>1.9104158974001421E-20</v>
      </c>
      <c r="U12">
        <f t="shared" ref="U12:U37" si="9">(T12+T13)*(H12-H13)/2</f>
        <v>1.7119064887638643E-20</v>
      </c>
      <c r="V12">
        <f t="shared" ref="V12:V38" si="10">T12*W12*2</f>
        <v>3.6388231675035092E-20</v>
      </c>
      <c r="W12" s="11">
        <v>0.95236413507015205</v>
      </c>
    </row>
    <row r="13" spans="1:23">
      <c r="A13">
        <v>0.5</v>
      </c>
      <c r="B13">
        <v>5078.7269999999999</v>
      </c>
      <c r="C13">
        <v>2882.2069999999999</v>
      </c>
      <c r="D13" s="4">
        <f>LOG10(A13)</f>
        <v>-0.3010299956639812</v>
      </c>
      <c r="E13" s="4">
        <f t="shared" si="7"/>
        <v>3.7057548685521491</v>
      </c>
      <c r="F13" s="4">
        <f t="shared" si="7"/>
        <v>3.4597251686116994</v>
      </c>
      <c r="G13">
        <f t="shared" si="0"/>
        <v>1.10972025158662</v>
      </c>
      <c r="H13">
        <v>12.8742</v>
      </c>
      <c r="I13">
        <v>2.7939692940340799</v>
      </c>
      <c r="J13">
        <v>2.9101724205924602</v>
      </c>
      <c r="K13">
        <f t="shared" si="1"/>
        <v>5.6278604037088024E-16</v>
      </c>
      <c r="L13" s="3">
        <v>981.16099999999904</v>
      </c>
      <c r="M13">
        <f t="shared" si="2"/>
        <v>6.7906472817048618E-16</v>
      </c>
      <c r="N13">
        <f t="shared" si="3"/>
        <v>622.25628816562562</v>
      </c>
      <c r="O13">
        <f t="shared" si="3"/>
        <v>813.15328458305862</v>
      </c>
      <c r="P13">
        <f t="shared" si="4"/>
        <v>1048421.1523898789</v>
      </c>
      <c r="Q13">
        <f t="shared" si="5"/>
        <v>1.7744214548149462E-22</v>
      </c>
      <c r="T13">
        <f t="shared" si="6"/>
        <v>1.7770509604649415E-20</v>
      </c>
      <c r="U13">
        <f t="shared" si="9"/>
        <v>2.7549928623026776E-20</v>
      </c>
      <c r="V13">
        <f t="shared" si="10"/>
        <v>3.2155592301411333E-20</v>
      </c>
      <c r="W13" s="11">
        <v>0.90474592504083995</v>
      </c>
    </row>
    <row r="14" spans="1:23">
      <c r="A14">
        <v>0.2</v>
      </c>
      <c r="B14">
        <v>8834.1029999999901</v>
      </c>
      <c r="C14">
        <v>5981.076</v>
      </c>
      <c r="D14" s="4">
        <f t="shared" si="8"/>
        <v>-0.69897000433601875</v>
      </c>
      <c r="E14" s="4">
        <f t="shared" si="7"/>
        <v>3.9461624585482333</v>
      </c>
      <c r="F14" s="4">
        <f t="shared" si="7"/>
        <v>3.776779320915856</v>
      </c>
      <c r="G14">
        <f t="shared" si="0"/>
        <v>1.0788916198402232</v>
      </c>
      <c r="H14">
        <v>11.992000000000001</v>
      </c>
      <c r="I14">
        <v>2.8119791903472899</v>
      </c>
      <c r="J14">
        <v>2.9209149254055999</v>
      </c>
      <c r="K14">
        <f t="shared" si="1"/>
        <v>5.3734992117250818E-16</v>
      </c>
      <c r="L14" s="3">
        <v>1227.05</v>
      </c>
      <c r="M14">
        <f t="shared" si="2"/>
        <v>7.9105107284607615E-16</v>
      </c>
      <c r="N14">
        <f t="shared" si="3"/>
        <v>648.60335432783916</v>
      </c>
      <c r="O14">
        <f t="shared" si="3"/>
        <v>833.51788956239034</v>
      </c>
      <c r="P14">
        <f t="shared" si="4"/>
        <v>1115438.3834658656</v>
      </c>
      <c r="Q14">
        <f t="shared" si="5"/>
        <v>4.0044273838140965E-22</v>
      </c>
      <c r="T14">
        <f t="shared" si="6"/>
        <v>4.4686821211552798E-20</v>
      </c>
      <c r="U14">
        <f t="shared" si="9"/>
        <v>8.2647595645912118E-20</v>
      </c>
      <c r="V14">
        <f t="shared" si="10"/>
        <v>7.6817416570811895E-20</v>
      </c>
      <c r="W14" s="11">
        <v>0.85950862567678499</v>
      </c>
    </row>
    <row r="15" spans="1:23">
      <c r="A15">
        <v>0.1</v>
      </c>
      <c r="B15">
        <v>1743.646</v>
      </c>
      <c r="C15">
        <v>2455.1289999999999</v>
      </c>
      <c r="D15" s="4">
        <f t="shared" si="8"/>
        <v>-1</v>
      </c>
      <c r="E15" s="4">
        <f t="shared" si="7"/>
        <v>3.2414583178374143</v>
      </c>
      <c r="F15" s="4">
        <f t="shared" si="7"/>
        <v>3.390074316221229</v>
      </c>
      <c r="G15">
        <f t="shared" si="0"/>
        <v>1.0474306401555422</v>
      </c>
      <c r="H15">
        <v>11.154</v>
      </c>
      <c r="I15">
        <v>2.83035929364571</v>
      </c>
      <c r="J15">
        <v>2.9317831869335702</v>
      </c>
      <c r="K15">
        <f t="shared" si="1"/>
        <v>5.1246530888373892E-16</v>
      </c>
      <c r="L15" s="3">
        <v>2104.29</v>
      </c>
      <c r="M15">
        <f t="shared" si="2"/>
        <v>1.2617894031164803E-15</v>
      </c>
      <c r="N15">
        <f t="shared" si="3"/>
        <v>676.64253310238769</v>
      </c>
      <c r="O15">
        <f t="shared" si="3"/>
        <v>854.63994400927334</v>
      </c>
      <c r="P15">
        <f t="shared" si="4"/>
        <v>1188254.5514993896</v>
      </c>
      <c r="Q15">
        <f t="shared" si="5"/>
        <v>1.2239199699656147E-21</v>
      </c>
      <c r="T15">
        <f t="shared" si="6"/>
        <v>1.5256281040160239E-19</v>
      </c>
      <c r="U15">
        <f t="shared" si="9"/>
        <v>7.6438165694404983E-20</v>
      </c>
      <c r="V15">
        <f t="shared" si="10"/>
        <v>2.4914519694349389E-19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2.8491480649074101</v>
      </c>
      <c r="J16">
        <v>2.9427834834073701</v>
      </c>
      <c r="K16">
        <f t="shared" si="1"/>
        <v>4.8809666635614803E-16</v>
      </c>
      <c r="L16" s="3">
        <v>1176.78</v>
      </c>
      <c r="M16">
        <f t="shared" si="2"/>
        <v>6.5526600397360018E-16</v>
      </c>
      <c r="N16">
        <f t="shared" si="3"/>
        <v>706.55840160765422</v>
      </c>
      <c r="O16">
        <f t="shared" si="3"/>
        <v>876.56370321590657</v>
      </c>
      <c r="P16">
        <f t="shared" si="4"/>
        <v>1267588.7006779471</v>
      </c>
      <c r="Q16">
        <f t="shared" si="5"/>
        <v>2.8270292065521437E-22</v>
      </c>
      <c r="T16">
        <f t="shared" si="6"/>
        <v>3.9468757729047175E-20</v>
      </c>
      <c r="U16">
        <f t="shared" si="9"/>
        <v>3.1613319467716853E-20</v>
      </c>
      <c r="V16">
        <f t="shared" si="10"/>
        <v>6.1232346128311641E-20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2.86838780600961</v>
      </c>
      <c r="J17">
        <v>2.9539218845100401</v>
      </c>
      <c r="K17">
        <f t="shared" si="1"/>
        <v>4.6421079287457547E-16</v>
      </c>
      <c r="L17" s="3">
        <v>1210.49</v>
      </c>
      <c r="M17">
        <f t="shared" si="2"/>
        <v>6.248194713716005E-16</v>
      </c>
      <c r="N17">
        <f t="shared" si="3"/>
        <v>738.56344066658448</v>
      </c>
      <c r="O17">
        <f t="shared" si="3"/>
        <v>899.33580564193267</v>
      </c>
      <c r="P17">
        <f t="shared" si="4"/>
        <v>1354280.8471988875</v>
      </c>
      <c r="Q17">
        <f t="shared" si="5"/>
        <v>2.813712468999128E-22</v>
      </c>
      <c r="T17">
        <f t="shared" si="6"/>
        <v>4.4128977271261767E-20</v>
      </c>
      <c r="U17">
        <f t="shared" si="9"/>
        <v>4.294963944611307E-20</v>
      </c>
      <c r="V17">
        <f t="shared" si="10"/>
        <v>6.5039157765297933E-20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2.8881251752211399</v>
      </c>
      <c r="J18">
        <v>2.9652040407759799</v>
      </c>
      <c r="K18">
        <f t="shared" si="1"/>
        <v>4.4077681992208777E-16</v>
      </c>
      <c r="L18" s="3">
        <v>1415.04</v>
      </c>
      <c r="M18">
        <f t="shared" si="2"/>
        <v>6.7574590575690497E-16</v>
      </c>
      <c r="N18">
        <f t="shared" si="3"/>
        <v>772.90332429038494</v>
      </c>
      <c r="O18">
        <f t="shared" si="3"/>
        <v>923.00497265155332</v>
      </c>
      <c r="P18">
        <f t="shared" si="4"/>
        <v>1449317.7282386227</v>
      </c>
      <c r="Q18">
        <f t="shared" si="5"/>
        <v>4.267046390729644E-22</v>
      </c>
      <c r="T18">
        <f t="shared" si="6"/>
        <v>7.5426310752545042E-20</v>
      </c>
      <c r="U18">
        <f t="shared" si="9"/>
        <v>4.7332464040381796E-20</v>
      </c>
      <c r="V18">
        <f t="shared" si="10"/>
        <v>1.0560816972787418E-19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2.9084158422010402</v>
      </c>
      <c r="J19">
        <v>2.9766371729716501</v>
      </c>
      <c r="K19">
        <f t="shared" si="1"/>
        <v>4.1776175580348904E-16</v>
      </c>
      <c r="L19" s="3">
        <v>1328.59</v>
      </c>
      <c r="M19">
        <f t="shared" si="2"/>
        <v>5.8570979386016545E-16</v>
      </c>
      <c r="N19">
        <f t="shared" si="3"/>
        <v>809.87098927383818</v>
      </c>
      <c r="O19">
        <f t="shared" si="3"/>
        <v>947.62644736561867</v>
      </c>
      <c r="P19">
        <f t="shared" si="4"/>
        <v>1553886.9030141691</v>
      </c>
      <c r="Q19">
        <f t="shared" si="5"/>
        <v>3.1636767459879352E-22</v>
      </c>
      <c r="T19">
        <f t="shared" si="6"/>
        <v>6.3260624230555617E-20</v>
      </c>
      <c r="U19">
        <f t="shared" si="9"/>
        <v>5.5391092405575208E-20</v>
      </c>
      <c r="V19">
        <f t="shared" si="10"/>
        <v>8.414566107618182E-20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2.9293226304090298</v>
      </c>
      <c r="J20">
        <v>2.9882281063033198</v>
      </c>
      <c r="K20">
        <f t="shared" si="1"/>
        <v>3.9513432427746226E-16</v>
      </c>
      <c r="L20" s="3">
        <v>1569.91</v>
      </c>
      <c r="M20">
        <f t="shared" si="2"/>
        <v>6.3736969005006594E-16</v>
      </c>
      <c r="N20">
        <f t="shared" si="3"/>
        <v>849.81155197862643</v>
      </c>
      <c r="O20">
        <f t="shared" si="3"/>
        <v>973.25827806104769</v>
      </c>
      <c r="P20">
        <f t="shared" si="4"/>
        <v>1669411.3496906771</v>
      </c>
      <c r="Q20">
        <f t="shared" si="5"/>
        <v>4.7367073177995929E-22</v>
      </c>
      <c r="T20">
        <f t="shared" si="6"/>
        <v>1.0758353222362737E-19</v>
      </c>
      <c r="U20">
        <f t="shared" si="9"/>
        <v>4.0417760733845804E-20</v>
      </c>
      <c r="V20">
        <f t="shared" si="10"/>
        <v>1.3594638278296332E-19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2.9509202010612401</v>
      </c>
      <c r="J21">
        <v>2.99998474723066</v>
      </c>
      <c r="K21">
        <f t="shared" si="1"/>
        <v>3.728615551952182E-16</v>
      </c>
      <c r="L21" s="3">
        <v>1120.3699999999999</v>
      </c>
      <c r="M21">
        <f t="shared" si="2"/>
        <v>4.1775757231628066E-16</v>
      </c>
      <c r="N21">
        <f t="shared" si="3"/>
        <v>893.14135942620192</v>
      </c>
      <c r="O21">
        <f t="shared" si="3"/>
        <v>999.96487981741996</v>
      </c>
      <c r="P21">
        <f t="shared" si="4"/>
        <v>1797631.2487859512</v>
      </c>
      <c r="Q21">
        <f t="shared" si="5"/>
        <v>9.1205284279481369E-23</v>
      </c>
      <c r="R21">
        <f t="shared" ref="R21:R26" si="11">(Q21+Q22)*(H21-H22)/2</f>
        <v>5.9651105933964718E-23</v>
      </c>
      <c r="T21">
        <f t="shared" si="6"/>
        <v>2.3638703203293243E-20</v>
      </c>
      <c r="U21">
        <f t="shared" si="9"/>
        <v>1.6717324855727185E-20</v>
      </c>
      <c r="V21">
        <f t="shared" si="10"/>
        <v>2.8377171768814956E-20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2.97329596726621</v>
      </c>
      <c r="J22">
        <v>3.0119150336265701</v>
      </c>
      <c r="K22">
        <f t="shared" si="1"/>
        <v>3.5091034007905669E-16</v>
      </c>
      <c r="L22" s="3">
        <v>1184.02</v>
      </c>
      <c r="M22">
        <f t="shared" si="2"/>
        <v>4.0424082379396631E-16</v>
      </c>
      <c r="N22">
        <f t="shared" si="3"/>
        <v>940.36394069654534</v>
      </c>
      <c r="O22">
        <f t="shared" si="3"/>
        <v>1027.8151943213168</v>
      </c>
      <c r="P22">
        <f t="shared" si="4"/>
        <v>1940688.4146401021</v>
      </c>
      <c r="Q22">
        <f t="shared" si="5"/>
        <v>1.126534557976341E-22</v>
      </c>
      <c r="R22">
        <f t="shared" si="11"/>
        <v>5.2059732779617506E-23</v>
      </c>
      <c r="T22">
        <f t="shared" si="6"/>
        <v>3.3493058717786676E-20</v>
      </c>
      <c r="U22">
        <f t="shared" si="9"/>
        <v>1.6427579604278166E-20</v>
      </c>
      <c r="V22">
        <f t="shared" si="10"/>
        <v>3.8196526909639687E-20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2.99655385558968</v>
      </c>
      <c r="J23">
        <v>3.0240277370665498</v>
      </c>
      <c r="K23">
        <f t="shared" si="1"/>
        <v>3.2924719137844163E-16</v>
      </c>
      <c r="L23" s="3">
        <v>1165.8399999999999</v>
      </c>
      <c r="M23">
        <f t="shared" si="2"/>
        <v>3.6318950786787304E-16</v>
      </c>
      <c r="N23">
        <f t="shared" si="3"/>
        <v>992.09635858178399</v>
      </c>
      <c r="O23">
        <f t="shared" si="3"/>
        <v>1056.885007086398</v>
      </c>
      <c r="P23">
        <f t="shared" si="4"/>
        <v>2101261.1029152512</v>
      </c>
      <c r="Q23">
        <f t="shared" si="5"/>
        <v>7.4625243316034246E-23</v>
      </c>
      <c r="R23">
        <f t="shared" si="11"/>
        <v>6.839987635052489E-23</v>
      </c>
      <c r="T23">
        <f t="shared" si="6"/>
        <v>2.5603205777062501E-20</v>
      </c>
      <c r="U23">
        <f t="shared" si="9"/>
        <v>2.6172541359905506E-20</v>
      </c>
      <c r="V23">
        <f t="shared" si="10"/>
        <v>2.7738758229853081E-20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3.0208189489705699</v>
      </c>
      <c r="J24">
        <v>3.03637120919438</v>
      </c>
      <c r="K24">
        <f t="shared" si="1"/>
        <v>3.0786508219834759E-16</v>
      </c>
      <c r="L24" s="3">
        <v>1371.64</v>
      </c>
      <c r="M24">
        <f t="shared" si="2"/>
        <v>3.8835541652036512E-16</v>
      </c>
      <c r="N24">
        <f t="shared" si="3"/>
        <v>1049.1049809247509</v>
      </c>
      <c r="O24">
        <f t="shared" si="3"/>
        <v>1087.3546328518828</v>
      </c>
      <c r="P24">
        <f t="shared" si="4"/>
        <v>2282961.3585855747</v>
      </c>
      <c r="Q24">
        <f t="shared" si="5"/>
        <v>1.843818049847964E-22</v>
      </c>
      <c r="R24">
        <f t="shared" si="11"/>
        <v>1.4879530221816084E-22</v>
      </c>
      <c r="T24">
        <f t="shared" si="6"/>
        <v>7.3503299173637063E-20</v>
      </c>
      <c r="U24">
        <f t="shared" si="9"/>
        <v>6.63625650070211E-20</v>
      </c>
      <c r="V24">
        <f t="shared" si="10"/>
        <v>7.5652468776100401E-20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3.0465057356038199</v>
      </c>
      <c r="J25">
        <v>3.0491941284760902</v>
      </c>
      <c r="K25">
        <f t="shared" si="1"/>
        <v>2.8658385838899912E-16</v>
      </c>
      <c r="L25" s="3">
        <v>1778.63</v>
      </c>
      <c r="M25">
        <f t="shared" si="2"/>
        <v>4.5513811890199938E-16</v>
      </c>
      <c r="N25">
        <f t="shared" si="3"/>
        <v>1113.0270921372714</v>
      </c>
      <c r="O25">
        <f t="shared" si="3"/>
        <v>1119.9383810701652</v>
      </c>
      <c r="P25">
        <f t="shared" si="4"/>
        <v>2493091.2852256126</v>
      </c>
      <c r="Q25">
        <f t="shared" si="5"/>
        <v>4.0292943329489859E-22</v>
      </c>
      <c r="R25">
        <f t="shared" si="11"/>
        <v>1.3859884276392018E-22</v>
      </c>
      <c r="T25">
        <f t="shared" si="6"/>
        <v>1.8843696136325278E-19</v>
      </c>
      <c r="U25">
        <f t="shared" si="9"/>
        <v>6.8503020586028482E-20</v>
      </c>
      <c r="V25">
        <f t="shared" si="10"/>
        <v>1.842493516920867E-19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3.07290805084078</v>
      </c>
      <c r="J26">
        <v>3.0622105925638401</v>
      </c>
      <c r="K26">
        <f t="shared" si="1"/>
        <v>2.6614513322945335E-16</v>
      </c>
      <c r="L26" s="3">
        <v>1478.71</v>
      </c>
      <c r="M26">
        <f t="shared" si="2"/>
        <v>3.4102871318964348E-16</v>
      </c>
      <c r="N26">
        <f t="shared" si="3"/>
        <v>1182.7911077773836</v>
      </c>
      <c r="O26">
        <f t="shared" si="3"/>
        <v>1154.0127113545245</v>
      </c>
      <c r="P26">
        <f t="shared" si="4"/>
        <v>2730740.1426050714</v>
      </c>
      <c r="Q26">
        <f t="shared" si="5"/>
        <v>1.868528763388046E-22</v>
      </c>
      <c r="R26">
        <f t="shared" si="11"/>
        <v>8.1787023157345769E-23</v>
      </c>
      <c r="T26">
        <f t="shared" si="6"/>
        <v>1.0306525389644303E-19</v>
      </c>
      <c r="U26">
        <f t="shared" si="9"/>
        <v>4.9356960115132949E-20</v>
      </c>
      <c r="V26">
        <f t="shared" si="10"/>
        <v>9.5736105623596297E-20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3.10105467081579</v>
      </c>
      <c r="J27">
        <v>3.0760187435476198</v>
      </c>
      <c r="K27">
        <f t="shared" si="1"/>
        <v>2.45923829033656E-16</v>
      </c>
      <c r="L27" s="3">
        <v>1519.25</v>
      </c>
      <c r="M27">
        <f t="shared" si="2"/>
        <v>3.1362531725564628E-16</v>
      </c>
      <c r="N27">
        <f t="shared" si="3"/>
        <v>1261.9863887456961</v>
      </c>
      <c r="O27">
        <f t="shared" si="3"/>
        <v>1191.2934214900522</v>
      </c>
      <c r="P27">
        <f t="shared" si="4"/>
        <v>3011789.6614648784</v>
      </c>
      <c r="Q27">
        <f t="shared" si="5"/>
        <v>1.7664500436050979E-22</v>
      </c>
      <c r="R27">
        <f>(Q27+Q28)*(H27-H28)/2</f>
        <v>7.1469383237271531E-23</v>
      </c>
      <c r="T27">
        <f t="shared" si="6"/>
        <v>1.1629901328192555E-19</v>
      </c>
      <c r="U27">
        <f t="shared" si="9"/>
        <v>5.1690999670628636E-20</v>
      </c>
      <c r="V27">
        <f t="shared" si="10"/>
        <v>1.0262734966757234E-19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3.13122387312217</v>
      </c>
      <c r="J28">
        <v>3.0908792530398999</v>
      </c>
      <c r="K28">
        <f t="shared" si="1"/>
        <v>2.2598742637981679E-16</v>
      </c>
      <c r="L28" s="3">
        <v>1543.59</v>
      </c>
      <c r="M28">
        <f t="shared" si="2"/>
        <v>2.8296777480795294E-16</v>
      </c>
      <c r="N28">
        <f t="shared" si="3"/>
        <v>1352.7697185789552</v>
      </c>
      <c r="O28">
        <f t="shared" si="3"/>
        <v>1232.7620405622856</v>
      </c>
      <c r="P28">
        <f t="shared" si="4"/>
        <v>3349688.1601554761</v>
      </c>
      <c r="Q28">
        <f t="shared" si="5"/>
        <v>1.5577073162679986E-22</v>
      </c>
      <c r="R28">
        <f t="shared" ref="R28:R37" si="12">(Q28+Q29)*(H28-H29)/2</f>
        <v>4.1840750546261405E-23</v>
      </c>
      <c r="T28">
        <f t="shared" si="6"/>
        <v>1.2412424100006828E-19</v>
      </c>
      <c r="U28">
        <f t="shared" si="9"/>
        <v>3.515805595118658E-20</v>
      </c>
      <c r="V28">
        <f t="shared" si="10"/>
        <v>1.0405603971907281E-19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3.1637709046359999</v>
      </c>
      <c r="J29">
        <v>3.10715276765101</v>
      </c>
      <c r="K29">
        <f t="shared" si="1"/>
        <v>2.0640711641417678E-16</v>
      </c>
      <c r="L29" s="3">
        <v>1384.21</v>
      </c>
      <c r="M29">
        <f t="shared" si="2"/>
        <v>2.2324095997122253E-16</v>
      </c>
      <c r="N29">
        <f t="shared" si="3"/>
        <v>1458.0449218098543</v>
      </c>
      <c r="O29">
        <f t="shared" si="3"/>
        <v>1279.8314191468178</v>
      </c>
      <c r="P29">
        <f t="shared" si="4"/>
        <v>3763863.4554508617</v>
      </c>
      <c r="Q29">
        <f t="shared" si="5"/>
        <v>4.8330490550084956E-23</v>
      </c>
      <c r="R29">
        <f t="shared" si="12"/>
        <v>8.932333231543769E-23</v>
      </c>
      <c r="T29">
        <f t="shared" si="6"/>
        <v>4.7378470956939361E-20</v>
      </c>
      <c r="U29">
        <f t="shared" si="9"/>
        <v>1.0748876987756842E-19</v>
      </c>
      <c r="V29">
        <f t="shared" si="10"/>
        <v>3.7732478347866619E-20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3.1991601082486598</v>
      </c>
      <c r="J30">
        <v>3.1253506301824898</v>
      </c>
      <c r="K30">
        <f t="shared" si="1"/>
        <v>1.872586041521171E-16</v>
      </c>
      <c r="L30" s="3">
        <v>2300.31</v>
      </c>
      <c r="M30">
        <f t="shared" si="2"/>
        <v>3.2275837408292118E-16</v>
      </c>
      <c r="N30">
        <f t="shared" si="3"/>
        <v>1581.8310941741358</v>
      </c>
      <c r="O30">
        <f t="shared" si="3"/>
        <v>1334.598493195067</v>
      </c>
      <c r="P30">
        <f t="shared" si="4"/>
        <v>4283342.7485346869</v>
      </c>
      <c r="Q30">
        <f t="shared" si="5"/>
        <v>4.0973788029831334E-22</v>
      </c>
      <c r="R30">
        <f t="shared" si="12"/>
        <v>1.3755086345795879E-22</v>
      </c>
      <c r="T30">
        <f t="shared" si="6"/>
        <v>5.0384598995366768E-19</v>
      </c>
      <c r="U30">
        <f t="shared" si="9"/>
        <v>1.9072401894444741E-19</v>
      </c>
      <c r="V30">
        <f t="shared" si="10"/>
        <v>3.8120246561522035E-19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3.2380159752017099</v>
      </c>
      <c r="J31">
        <v>3.1462201112084101</v>
      </c>
      <c r="K31">
        <f t="shared" si="1"/>
        <v>1.6862376184731451E-16</v>
      </c>
      <c r="L31" s="3">
        <v>2267.35</v>
      </c>
      <c r="M31">
        <f t="shared" si="2"/>
        <v>2.7303431197175841E-16</v>
      </c>
      <c r="N31">
        <f t="shared" si="3"/>
        <v>1729.8799904023929</v>
      </c>
      <c r="O31">
        <f t="shared" si="3"/>
        <v>1400.2968479069959</v>
      </c>
      <c r="P31">
        <f t="shared" si="4"/>
        <v>4953316.0434528515</v>
      </c>
      <c r="Q31">
        <f t="shared" si="5"/>
        <v>3.3378030055551859E-22</v>
      </c>
      <c r="R31">
        <f t="shared" si="12"/>
        <v>9.6207259221028499E-23</v>
      </c>
      <c r="T31">
        <f t="shared" si="6"/>
        <v>5.270946529892922E-19</v>
      </c>
      <c r="U31">
        <f t="shared" si="9"/>
        <v>1.7114227612430806E-19</v>
      </c>
      <c r="V31">
        <f t="shared" si="10"/>
        <v>3.7885245765662504E-19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3.2812083706994399</v>
      </c>
      <c r="J32">
        <v>3.1708954977864998</v>
      </c>
      <c r="K32">
        <f t="shared" si="1"/>
        <v>1.5059409614366236E-16</v>
      </c>
      <c r="L32" s="3">
        <v>2107.9299999999998</v>
      </c>
      <c r="M32">
        <f t="shared" si="2"/>
        <v>2.1417492978222059E-16</v>
      </c>
      <c r="N32">
        <f t="shared" si="3"/>
        <v>1910.7698093386489</v>
      </c>
      <c r="O32">
        <f t="shared" si="3"/>
        <v>1482.1613967932401</v>
      </c>
      <c r="P32">
        <f t="shared" si="4"/>
        <v>5847843.6704241447</v>
      </c>
      <c r="Q32">
        <f t="shared" si="5"/>
        <v>2.1597546642178661E-22</v>
      </c>
      <c r="R32">
        <f t="shared" si="12"/>
        <v>1.5090179228368772E-22</v>
      </c>
      <c r="T32">
        <f t="shared" si="6"/>
        <v>4.5086121057818137E-19</v>
      </c>
      <c r="U32">
        <f t="shared" si="9"/>
        <v>4.043367980168454E-19</v>
      </c>
      <c r="V32">
        <f t="shared" si="10"/>
        <v>3.0785624991129522E-19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3.3300037610084101</v>
      </c>
      <c r="J33">
        <v>3.2011841158902201</v>
      </c>
      <c r="K33">
        <f t="shared" si="1"/>
        <v>1.3327827359114926E-16</v>
      </c>
      <c r="L33" s="3">
        <v>3880.04</v>
      </c>
      <c r="M33">
        <f t="shared" si="2"/>
        <v>3.2539542717499937E-16</v>
      </c>
      <c r="N33">
        <f t="shared" si="3"/>
        <v>2137.9806044236789</v>
      </c>
      <c r="O33">
        <f t="shared" si="3"/>
        <v>1589.2203438571685</v>
      </c>
      <c r="P33">
        <f t="shared" si="4"/>
        <v>7096582.3662213366</v>
      </c>
      <c r="Q33">
        <f t="shared" si="5"/>
        <v>6.9858085044904847E-22</v>
      </c>
      <c r="R33">
        <f t="shared" si="12"/>
        <v>2.0484614951698945E-22</v>
      </c>
      <c r="T33">
        <f t="shared" si="6"/>
        <v>1.9996648380087616E-18</v>
      </c>
      <c r="U33">
        <f t="shared" si="9"/>
        <v>7.0831539513325325E-19</v>
      </c>
      <c r="V33">
        <f t="shared" si="10"/>
        <v>1.2971372040099615E-18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3.3883985799781802</v>
      </c>
      <c r="J34">
        <v>3.2414117065305001</v>
      </c>
      <c r="K34">
        <f t="shared" si="1"/>
        <v>1.1622084693668018E-16</v>
      </c>
      <c r="L34" s="3">
        <v>3953.78</v>
      </c>
      <c r="M34">
        <f t="shared" si="2"/>
        <v>2.6356323509838949E-16</v>
      </c>
      <c r="N34">
        <f t="shared" si="3"/>
        <v>2445.6740754192374</v>
      </c>
      <c r="O34">
        <f t="shared" si="3"/>
        <v>1743.458870618922</v>
      </c>
      <c r="P34">
        <f t="shared" si="4"/>
        <v>9020970.5167175476</v>
      </c>
      <c r="Q34">
        <f t="shared" si="5"/>
        <v>5.8170758403213531E-22</v>
      </c>
      <c r="R34">
        <f t="shared" si="12"/>
        <v>2.0508129024337493E-22</v>
      </c>
      <c r="T34">
        <f t="shared" si="6"/>
        <v>2.4273063815740705E-18</v>
      </c>
      <c r="U34">
        <f t="shared" si="9"/>
        <v>1.1366374474132625E-18</v>
      </c>
      <c r="V34">
        <f t="shared" si="10"/>
        <v>1.4958116353966537E-18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3.4588773758717499</v>
      </c>
      <c r="J35">
        <v>3.2958554315160602</v>
      </c>
      <c r="K35">
        <f t="shared" si="1"/>
        <v>9.986974233039676E-17</v>
      </c>
      <c r="L35" s="3">
        <v>5531.54</v>
      </c>
      <c r="M35">
        <f t="shared" si="2"/>
        <v>2.7952750949062683E-16</v>
      </c>
      <c r="N35">
        <f t="shared" si="3"/>
        <v>2876.586088815789</v>
      </c>
      <c r="O35">
        <f t="shared" si="3"/>
        <v>1976.3116535362228</v>
      </c>
      <c r="P35">
        <f t="shared" si="4"/>
        <v>12180555.278271597</v>
      </c>
      <c r="Q35">
        <f t="shared" si="5"/>
        <v>7.855010175903595E-22</v>
      </c>
      <c r="R35">
        <f t="shared" si="12"/>
        <v>2.9476738155196926E-22</v>
      </c>
      <c r="T35">
        <f t="shared" si="6"/>
        <v>5.1502766011809854E-18</v>
      </c>
      <c r="U35">
        <f t="shared" si="9"/>
        <v>2.8836763820131492E-18</v>
      </c>
      <c r="V35">
        <f t="shared" si="10"/>
        <v>3.0151329520401042E-18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3.5512227211735401</v>
      </c>
      <c r="J36">
        <v>3.37693127898596</v>
      </c>
      <c r="K36">
        <f t="shared" si="1"/>
        <v>8.3745151306447648E-17</v>
      </c>
      <c r="L36" s="3">
        <v>9593.36</v>
      </c>
      <c r="M36">
        <f t="shared" si="2"/>
        <v>3.3728663661828545E-16</v>
      </c>
      <c r="N36">
        <f t="shared" si="3"/>
        <v>3558.1374533546809</v>
      </c>
      <c r="O36">
        <f t="shared" si="3"/>
        <v>2381.9425305202494</v>
      </c>
      <c r="P36">
        <f t="shared" si="4"/>
        <v>18333992.355666544</v>
      </c>
      <c r="Q36">
        <f t="shared" si="5"/>
        <v>1.2758093429129297E-21</v>
      </c>
      <c r="R36">
        <f t="shared" si="12"/>
        <v>4.4913211328554931E-22</v>
      </c>
      <c r="T36">
        <f t="shared" si="6"/>
        <v>1.5015292503806148E-17</v>
      </c>
      <c r="U36">
        <f t="shared" si="9"/>
        <v>9.6116302742282049E-18</v>
      </c>
      <c r="V36">
        <f t="shared" si="10"/>
        <v>8.3509005878486657E-18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3.6874669017509101</v>
      </c>
      <c r="J37">
        <v>3.5162374125253999</v>
      </c>
      <c r="K37">
        <f t="shared" si="1"/>
        <v>6.7600388574644992E-17</v>
      </c>
      <c r="L37" s="3">
        <v>19016.900000000001</v>
      </c>
      <c r="M37">
        <f t="shared" si="2"/>
        <v>3.9160795249705226E-16</v>
      </c>
      <c r="N37">
        <f t="shared" si="3"/>
        <v>4869.3041403746147</v>
      </c>
      <c r="O37">
        <f t="shared" si="3"/>
        <v>3282.7469955295232</v>
      </c>
      <c r="P37">
        <f t="shared" si="4"/>
        <v>34486550.648127474</v>
      </c>
      <c r="Q37">
        <f t="shared" si="5"/>
        <v>2.0394916464801147E-21</v>
      </c>
      <c r="R37">
        <f t="shared" si="12"/>
        <v>6.845909522410206E-22</v>
      </c>
      <c r="T37">
        <f t="shared" si="6"/>
        <v>5.5933647496771119E-17</v>
      </c>
      <c r="U37">
        <f t="shared" si="9"/>
        <v>7.384122046263603E-17</v>
      </c>
      <c r="V37">
        <f t="shared" si="10"/>
        <v>2.9552638521967374E-17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3.9719515238155898</v>
      </c>
      <c r="J38">
        <v>3.8259884002610902</v>
      </c>
      <c r="K38">
        <f t="shared" si="1"/>
        <v>4.5188085063737786E-17</v>
      </c>
      <c r="L38" s="3">
        <v>54379.7</v>
      </c>
      <c r="M38">
        <f t="shared" si="2"/>
        <v>3.6683633405445059E-16</v>
      </c>
      <c r="N38">
        <f t="shared" si="3"/>
        <v>9374.573615891637</v>
      </c>
      <c r="O38">
        <f t="shared" si="3"/>
        <v>6698.6671744893038</v>
      </c>
      <c r="P38">
        <f t="shared" si="4"/>
        <v>132754772.39435211</v>
      </c>
      <c r="Q38">
        <f t="shared" si="5"/>
        <v>3.276233294437537E-21</v>
      </c>
      <c r="R38" s="6">
        <f>SUM(R21:R37)</f>
        <v>2.975003151104083E-21</v>
      </c>
      <c r="T38">
        <f t="shared" si="6"/>
        <v>5.1743007575448323E-16</v>
      </c>
      <c r="V38">
        <f t="shared" si="10"/>
        <v>2.5971581306135073E-16</v>
      </c>
      <c r="W38" s="11">
        <v>0.25096706321395201</v>
      </c>
    </row>
    <row r="39" spans="4:23">
      <c r="U39">
        <f>SUM(U21:U38)</f>
        <v>8.9385560871536974E-17</v>
      </c>
      <c r="V39">
        <f>SUM(V21:V38)</f>
        <v>3.0518971138653125E-16</v>
      </c>
    </row>
  </sheetData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8" max="18" width="12.85546875" bestFit="1" customWidth="1"/>
    <col min="20" max="21" width="13.7109375" bestFit="1" customWidth="1"/>
  </cols>
  <sheetData>
    <row r="1" spans="1:23" ht="17.25">
      <c r="A1" s="10" t="s">
        <v>54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-14.2674</v>
      </c>
      <c r="C3">
        <v>-14.96139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7.4665369999999998</v>
      </c>
      <c r="C4">
        <v>11.16048</v>
      </c>
      <c r="D4" s="4"/>
      <c r="E4" s="1"/>
      <c r="F4" s="2"/>
      <c r="G4">
        <f>LOG10(H4)</f>
        <v>1.3659482428254754</v>
      </c>
      <c r="H4">
        <v>23.224599999999999</v>
      </c>
      <c r="I4">
        <v>2.6443017655222598</v>
      </c>
      <c r="J4">
        <v>2.81858829109325</v>
      </c>
      <c r="K4">
        <f>10^J4*1.38*10^-23*310*4*PI()*H4</f>
        <v>8.2221837495605865E-16</v>
      </c>
      <c r="L4" s="3">
        <v>718.86900000000003</v>
      </c>
      <c r="M4">
        <f>L4*1.38*10^-23*310*4*PI()*H4</f>
        <v>8.9752931609642588E-16</v>
      </c>
      <c r="N4">
        <f>10^I4</f>
        <v>440.86108537273367</v>
      </c>
      <c r="O4">
        <f>10^J4</f>
        <v>658.5492979293233</v>
      </c>
      <c r="P4">
        <f>N4^2+O4^2</f>
        <v>628045.67439922935</v>
      </c>
      <c r="Q4">
        <f>O4/2/PI()/H4/P4*(M4-K4)/2/PI()</f>
        <v>8.6128554333081831E-23</v>
      </c>
      <c r="T4">
        <f>(M4-K4)/(2*PI()*H4)^2</f>
        <v>3.5367295621125703E-21</v>
      </c>
      <c r="W4" s="11">
        <v>1.4355363774452501</v>
      </c>
    </row>
    <row r="5" spans="1:23">
      <c r="A5">
        <v>12000</v>
      </c>
      <c r="B5">
        <v>19.0642</v>
      </c>
      <c r="C5">
        <v>31.762090000000001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2.6600697178416</v>
      </c>
      <c r="J5">
        <v>2.8283450400630299</v>
      </c>
      <c r="K5">
        <f t="shared" ref="K5:K38" si="1">10^J5*1.38*10^-23*310*4*PI()*H5</f>
        <v>7.9021987186484309E-16</v>
      </c>
      <c r="L5" s="3">
        <v>725.53</v>
      </c>
      <c r="M5">
        <f t="shared" ref="M5:M38" si="2">L5*1.38*10^-23*310*4*PI()*H5</f>
        <v>8.5125226710241653E-16</v>
      </c>
      <c r="N5">
        <f t="shared" ref="N5:O38" si="3">10^I5</f>
        <v>457.16157244911972</v>
      </c>
      <c r="O5">
        <f t="shared" si="3"/>
        <v>673.51153799055999</v>
      </c>
      <c r="P5">
        <f t="shared" ref="P5:P38" si="4">N5^2+O5^2</f>
        <v>662614.49513056129</v>
      </c>
      <c r="Q5">
        <f t="shared" ref="Q5:Q38" si="5">O5/2/PI()/H5/P5*(M5-K5)/2/PI()</f>
        <v>7.2000004416042501E-23</v>
      </c>
      <c r="T5">
        <f t="shared" ref="T5:T38" si="6">(M5-K5)/(2*PI()*H5)^2</f>
        <v>3.2456086537555668E-21</v>
      </c>
      <c r="W5" s="11">
        <v>1.36375955363524</v>
      </c>
    </row>
    <row r="6" spans="1:23">
      <c r="A6">
        <v>4800</v>
      </c>
      <c r="B6">
        <v>36.202840000000002</v>
      </c>
      <c r="C6">
        <v>47.325890000000001</v>
      </c>
      <c r="D6" s="4"/>
      <c r="E6" s="1"/>
      <c r="F6" s="2"/>
      <c r="G6">
        <f t="shared" si="0"/>
        <v>1.3116542796855051</v>
      </c>
      <c r="H6">
        <v>20.4953</v>
      </c>
      <c r="I6">
        <v>2.6760141463898202</v>
      </c>
      <c r="J6">
        <v>2.8382011672887701</v>
      </c>
      <c r="K6">
        <f t="shared" si="1"/>
        <v>7.5911240979821291E-16</v>
      </c>
      <c r="L6" s="3">
        <v>700.67499999999995</v>
      </c>
      <c r="M6">
        <f t="shared" si="2"/>
        <v>7.7200754735683027E-16</v>
      </c>
      <c r="N6">
        <f t="shared" si="3"/>
        <v>474.25743312232288</v>
      </c>
      <c r="O6">
        <f t="shared" si="3"/>
        <v>688.97135728326896</v>
      </c>
      <c r="P6">
        <f t="shared" si="4"/>
        <v>699601.6440285244</v>
      </c>
      <c r="Q6">
        <f t="shared" si="5"/>
        <v>1.5695035734329028E-23</v>
      </c>
      <c r="T6">
        <f t="shared" si="6"/>
        <v>7.7760256276995658E-22</v>
      </c>
      <c r="W6" s="11">
        <v>1.2955715712626199</v>
      </c>
    </row>
    <row r="7" spans="1:23">
      <c r="A7">
        <v>1200</v>
      </c>
      <c r="B7">
        <v>91.20711</v>
      </c>
      <c r="C7">
        <v>100.27500000000001</v>
      </c>
      <c r="D7" s="4"/>
      <c r="E7" s="1"/>
      <c r="F7" s="2"/>
      <c r="G7">
        <f t="shared" si="0"/>
        <v>1.2840267085035566</v>
      </c>
      <c r="H7">
        <v>19.232099999999999</v>
      </c>
      <c r="I7">
        <v>2.6921512235132399</v>
      </c>
      <c r="J7">
        <v>2.8481596547228101</v>
      </c>
      <c r="K7">
        <f t="shared" si="1"/>
        <v>7.2884806896233705E-16</v>
      </c>
      <c r="L7" s="3">
        <v>680.50900000000001</v>
      </c>
      <c r="M7">
        <f t="shared" si="2"/>
        <v>7.03576339289525E-16</v>
      </c>
      <c r="N7">
        <f t="shared" si="3"/>
        <v>492.21089614411738</v>
      </c>
      <c r="O7">
        <f t="shared" si="3"/>
        <v>704.95217485900957</v>
      </c>
      <c r="P7">
        <f t="shared" si="4"/>
        <v>739229.13512144273</v>
      </c>
      <c r="Q7">
        <f t="shared" si="5"/>
        <v>-3.1741620980309019E-23</v>
      </c>
      <c r="T7">
        <f t="shared" si="6"/>
        <v>-1.7307000795029276E-21</v>
      </c>
      <c r="W7" s="11">
        <v>1.2307929882431701</v>
      </c>
    </row>
    <row r="8" spans="1:23">
      <c r="A8">
        <v>340</v>
      </c>
      <c r="B8">
        <v>169.6875</v>
      </c>
      <c r="C8">
        <v>166.708</v>
      </c>
      <c r="D8" s="4"/>
      <c r="E8" s="1"/>
      <c r="F8" s="2"/>
      <c r="G8">
        <f t="shared" si="0"/>
        <v>1.2560463071607584</v>
      </c>
      <c r="H8">
        <v>18.0321</v>
      </c>
      <c r="I8">
        <v>2.708494587668</v>
      </c>
      <c r="J8">
        <v>2.85822137172228</v>
      </c>
      <c r="K8">
        <f t="shared" si="1"/>
        <v>6.9938823619190634E-16</v>
      </c>
      <c r="L8" s="3">
        <v>1001.32</v>
      </c>
      <c r="M8">
        <f t="shared" si="2"/>
        <v>9.7066605468629602E-16</v>
      </c>
      <c r="N8">
        <f t="shared" si="3"/>
        <v>511.08670965370032</v>
      </c>
      <c r="O8">
        <f t="shared" si="3"/>
        <v>721.4751409948185</v>
      </c>
      <c r="P8">
        <f t="shared" si="4"/>
        <v>781736.00385813904</v>
      </c>
      <c r="Q8">
        <f t="shared" si="5"/>
        <v>3.5169767540878712E-22</v>
      </c>
      <c r="T8">
        <f t="shared" si="6"/>
        <v>2.1133037969350839E-20</v>
      </c>
      <c r="W8" s="11">
        <v>1.16925333459751</v>
      </c>
    </row>
    <row r="9" spans="1:23">
      <c r="A9">
        <v>94</v>
      </c>
      <c r="B9">
        <v>337.93770000000001</v>
      </c>
      <c r="C9">
        <v>332.0951</v>
      </c>
      <c r="D9" s="4"/>
      <c r="F9" s="2"/>
      <c r="G9">
        <f t="shared" si="0"/>
        <v>1.22768107275287</v>
      </c>
      <c r="H9">
        <v>16.891999999999999</v>
      </c>
      <c r="I9">
        <v>2.7250629987404098</v>
      </c>
      <c r="J9">
        <v>2.8683897059590699</v>
      </c>
      <c r="K9">
        <f t="shared" si="1"/>
        <v>6.7068936979260134E-16</v>
      </c>
      <c r="L9" s="3">
        <v>1058.24</v>
      </c>
      <c r="M9">
        <f t="shared" si="2"/>
        <v>9.6098340996025548E-16</v>
      </c>
      <c r="N9">
        <f t="shared" si="3"/>
        <v>530.96145989333206</v>
      </c>
      <c r="O9">
        <f t="shared" si="3"/>
        <v>738.56667173752396</v>
      </c>
      <c r="P9">
        <f t="shared" si="4"/>
        <v>827400.80049350194</v>
      </c>
      <c r="Q9">
        <f t="shared" si="5"/>
        <v>3.8857162134180066E-22</v>
      </c>
      <c r="T9">
        <f t="shared" si="6"/>
        <v>2.5770107931877873E-20</v>
      </c>
      <c r="W9" s="11">
        <v>1.1107906638458001</v>
      </c>
    </row>
    <row r="10" spans="1:23">
      <c r="A10">
        <v>24</v>
      </c>
      <c r="B10">
        <v>557.12400000000002</v>
      </c>
      <c r="C10">
        <v>661.35649999999998</v>
      </c>
      <c r="D10" s="4">
        <f>LOG10(A10)</f>
        <v>1.3802112417116059</v>
      </c>
      <c r="E10" s="4">
        <f t="shared" ref="E10:F15" si="7">LOG10(B10)</f>
        <v>2.745951867565632</v>
      </c>
      <c r="F10" s="4">
        <f t="shared" si="7"/>
        <v>2.8204356262728107</v>
      </c>
      <c r="G10">
        <f t="shared" si="0"/>
        <v>1.1989043994567323</v>
      </c>
      <c r="H10">
        <v>15.808999999999999</v>
      </c>
      <c r="I10">
        <v>2.74187207269433</v>
      </c>
      <c r="J10">
        <v>2.8786653746439002</v>
      </c>
      <c r="K10">
        <f t="shared" si="1"/>
        <v>6.4271793399505619E-16</v>
      </c>
      <c r="L10" s="3">
        <v>829.58799999999997</v>
      </c>
      <c r="M10">
        <f t="shared" si="2"/>
        <v>7.0504608450622583E-16</v>
      </c>
      <c r="N10">
        <f t="shared" si="3"/>
        <v>551.91484136297697</v>
      </c>
      <c r="O10">
        <f t="shared" si="3"/>
        <v>756.24997733376154</v>
      </c>
      <c r="P10">
        <f t="shared" si="4"/>
        <v>876524.02033403493</v>
      </c>
      <c r="Q10">
        <f t="shared" si="5"/>
        <v>8.6163167610689614E-23</v>
      </c>
      <c r="T10">
        <f t="shared" si="6"/>
        <v>6.3170702193330651E-21</v>
      </c>
      <c r="W10" s="11">
        <v>1.05525112683278</v>
      </c>
    </row>
    <row r="11" spans="1:23">
      <c r="A11">
        <v>6</v>
      </c>
      <c r="B11">
        <v>590.54629999999997</v>
      </c>
      <c r="C11">
        <v>1254.5129999999999</v>
      </c>
      <c r="D11" s="4">
        <f t="shared" ref="D11:D15" si="8">LOG10(A11)</f>
        <v>0.77815125038364363</v>
      </c>
      <c r="E11" s="4">
        <f t="shared" si="7"/>
        <v>2.7712539528322506</v>
      </c>
      <c r="F11" s="4">
        <f t="shared" si="7"/>
        <v>3.0984751660882632</v>
      </c>
      <c r="G11">
        <f t="shared" si="0"/>
        <v>1.1696773724418428</v>
      </c>
      <c r="H11">
        <v>14.780099999999999</v>
      </c>
      <c r="I11">
        <v>2.7589446202527301</v>
      </c>
      <c r="J11">
        <v>2.88905263694692</v>
      </c>
      <c r="K11">
        <f t="shared" si="1"/>
        <v>6.1543282130527806E-16</v>
      </c>
      <c r="L11" s="3">
        <v>779.54200000000003</v>
      </c>
      <c r="M11">
        <f t="shared" si="2"/>
        <v>6.1939477243742087E-16</v>
      </c>
      <c r="N11">
        <f t="shared" si="3"/>
        <v>574.04325750675434</v>
      </c>
      <c r="O11">
        <f t="shared" si="3"/>
        <v>774.55566907360367</v>
      </c>
      <c r="P11">
        <f t="shared" si="4"/>
        <v>929462.14598302369</v>
      </c>
      <c r="Q11">
        <f t="shared" si="5"/>
        <v>5.6583907519449511E-24</v>
      </c>
      <c r="T11">
        <f t="shared" si="6"/>
        <v>4.5940385261723206E-22</v>
      </c>
      <c r="U11">
        <f>(T11+T12)*(H11-H12)/2</f>
        <v>8.2309349621958545E-21</v>
      </c>
      <c r="V11">
        <f>T11*W11*2</f>
        <v>9.2109421964174647E-22</v>
      </c>
      <c r="W11" s="11">
        <v>1.0024885668614401</v>
      </c>
    </row>
    <row r="12" spans="1:23">
      <c r="A12">
        <v>1.6</v>
      </c>
      <c r="B12">
        <v>2043.1110000000001</v>
      </c>
      <c r="C12">
        <v>1064.7670000000001</v>
      </c>
      <c r="D12" s="4">
        <f t="shared" si="8"/>
        <v>0.20411998265592479</v>
      </c>
      <c r="E12" s="4">
        <f t="shared" si="7"/>
        <v>3.3102919620205822</v>
      </c>
      <c r="F12" s="4">
        <f t="shared" si="7"/>
        <v>3.0272545827183186</v>
      </c>
      <c r="G12">
        <f t="shared" si="0"/>
        <v>1.1399640487494762</v>
      </c>
      <c r="H12">
        <v>13.8027</v>
      </c>
      <c r="I12">
        <v>2.7763017257894398</v>
      </c>
      <c r="J12">
        <v>2.8995536788374401</v>
      </c>
      <c r="K12">
        <f t="shared" si="1"/>
        <v>5.8880077348323197E-16</v>
      </c>
      <c r="L12" s="3">
        <v>959.57399999999996</v>
      </c>
      <c r="M12">
        <f t="shared" si="2"/>
        <v>7.1202159415593736E-16</v>
      </c>
      <c r="N12">
        <f t="shared" si="3"/>
        <v>597.45022055506763</v>
      </c>
      <c r="O12">
        <f t="shared" si="3"/>
        <v>793.51232891212101</v>
      </c>
      <c r="P12">
        <f t="shared" si="4"/>
        <v>986608.58217683714</v>
      </c>
      <c r="Q12">
        <f t="shared" si="5"/>
        <v>1.8187336468753832E-22</v>
      </c>
      <c r="T12">
        <f t="shared" si="6"/>
        <v>1.6383106812813216E-20</v>
      </c>
      <c r="U12">
        <f t="shared" ref="U12:U37" si="9">(T12+T13)*(H12-H13)/2</f>
        <v>1.1899013298947264E-20</v>
      </c>
      <c r="V12">
        <f t="shared" ref="V12:V38" si="10">T12*W12*2</f>
        <v>3.1205366699093547E-20</v>
      </c>
      <c r="W12" s="11">
        <v>0.95236413507015205</v>
      </c>
    </row>
    <row r="13" spans="1:23">
      <c r="A13">
        <v>0.5</v>
      </c>
      <c r="B13">
        <v>3977.01</v>
      </c>
      <c r="C13">
        <v>1153.9290000000001</v>
      </c>
      <c r="D13" s="4">
        <f>LOG10(A13)</f>
        <v>-0.3010299956639812</v>
      </c>
      <c r="E13" s="4">
        <f t="shared" si="7"/>
        <v>3.5995566829998999</v>
      </c>
      <c r="F13" s="4">
        <f t="shared" si="7"/>
        <v>3.0621790879732527</v>
      </c>
      <c r="G13">
        <f t="shared" si="0"/>
        <v>1.10972025158662</v>
      </c>
      <c r="H13">
        <v>12.8742</v>
      </c>
      <c r="I13">
        <v>2.7939692940340799</v>
      </c>
      <c r="J13">
        <v>2.9101724205924602</v>
      </c>
      <c r="K13">
        <f t="shared" si="1"/>
        <v>5.6278604037088024E-16</v>
      </c>
      <c r="L13" s="3">
        <v>900.58199999999999</v>
      </c>
      <c r="M13">
        <f t="shared" si="2"/>
        <v>6.2329573946093798E-16</v>
      </c>
      <c r="N13">
        <f t="shared" si="3"/>
        <v>622.25628816562562</v>
      </c>
      <c r="O13">
        <f t="shared" si="3"/>
        <v>813.15328458305862</v>
      </c>
      <c r="P13">
        <f t="shared" si="4"/>
        <v>1048421.1523898789</v>
      </c>
      <c r="Q13">
        <f t="shared" si="5"/>
        <v>9.233825245330879E-23</v>
      </c>
      <c r="T13">
        <f t="shared" si="6"/>
        <v>9.2475088015050793E-21</v>
      </c>
      <c r="U13">
        <f t="shared" si="9"/>
        <v>9.9120741037299514E-20</v>
      </c>
      <c r="V13">
        <f t="shared" si="10"/>
        <v>1.6733291809882043E-20</v>
      </c>
      <c r="W13" s="11">
        <v>0.90474592504083995</v>
      </c>
    </row>
    <row r="14" spans="1:23">
      <c r="A14">
        <v>0.2</v>
      </c>
      <c r="B14">
        <v>3451.9870000000001</v>
      </c>
      <c r="C14">
        <v>2372.6869999999999</v>
      </c>
      <c r="D14" s="4">
        <f t="shared" si="8"/>
        <v>-0.69897000433601875</v>
      </c>
      <c r="E14" s="4">
        <f t="shared" si="7"/>
        <v>3.5380691515162614</v>
      </c>
      <c r="F14" s="4">
        <f t="shared" si="7"/>
        <v>3.3752404507590499</v>
      </c>
      <c r="G14">
        <f t="shared" si="0"/>
        <v>1.0788916198402232</v>
      </c>
      <c r="H14">
        <v>11.992000000000001</v>
      </c>
      <c r="I14">
        <v>2.8119791903472899</v>
      </c>
      <c r="J14">
        <v>2.9209149254055999</v>
      </c>
      <c r="K14">
        <f t="shared" si="1"/>
        <v>5.3734992117250818E-16</v>
      </c>
      <c r="L14" s="3">
        <v>2731</v>
      </c>
      <c r="M14">
        <f t="shared" si="2"/>
        <v>1.760613243097375E-15</v>
      </c>
      <c r="N14">
        <f t="shared" si="3"/>
        <v>648.60335432783916</v>
      </c>
      <c r="O14">
        <f t="shared" si="3"/>
        <v>833.51788956239034</v>
      </c>
      <c r="P14">
        <f t="shared" si="4"/>
        <v>1115438.3834658656</v>
      </c>
      <c r="Q14">
        <f t="shared" si="5"/>
        <v>1.9308028803251531E-21</v>
      </c>
      <c r="T14">
        <f t="shared" si="6"/>
        <v>2.1546512107221883E-19</v>
      </c>
      <c r="U14">
        <f t="shared" si="9"/>
        <v>2.0181879905975712E-19</v>
      </c>
      <c r="V14">
        <f t="shared" si="10"/>
        <v>3.703882601881298E-19</v>
      </c>
      <c r="W14" s="11">
        <v>0.85950862567678499</v>
      </c>
    </row>
    <row r="15" spans="1:23">
      <c r="A15">
        <v>0.1</v>
      </c>
      <c r="B15">
        <v>1092.4100000000001</v>
      </c>
      <c r="C15">
        <v>3725.2710000000002</v>
      </c>
      <c r="D15" s="4">
        <f t="shared" si="8"/>
        <v>-1</v>
      </c>
      <c r="E15" s="4">
        <f t="shared" si="7"/>
        <v>3.0383856670489306</v>
      </c>
      <c r="F15" s="4">
        <f t="shared" si="7"/>
        <v>3.5711578715872894</v>
      </c>
      <c r="G15">
        <f t="shared" si="0"/>
        <v>1.0474306401555422</v>
      </c>
      <c r="H15">
        <v>11.154</v>
      </c>
      <c r="I15">
        <v>2.83035929364571</v>
      </c>
      <c r="J15">
        <v>2.9317831869335702</v>
      </c>
      <c r="K15">
        <f t="shared" si="1"/>
        <v>5.1246530888373892E-16</v>
      </c>
      <c r="L15" s="3">
        <v>3035.12</v>
      </c>
      <c r="M15">
        <f t="shared" si="2"/>
        <v>1.8199403376848681E-15</v>
      </c>
      <c r="N15">
        <f t="shared" si="3"/>
        <v>676.64253310238769</v>
      </c>
      <c r="O15">
        <f t="shared" si="3"/>
        <v>854.63994400927334</v>
      </c>
      <c r="P15">
        <f t="shared" si="4"/>
        <v>1188254.5514993896</v>
      </c>
      <c r="Q15">
        <f t="shared" si="5"/>
        <v>2.1355843356666848E-21</v>
      </c>
      <c r="T15">
        <f t="shared" si="6"/>
        <v>2.6620265711335841E-19</v>
      </c>
      <c r="U15">
        <f t="shared" si="9"/>
        <v>3.0166772764168524E-19</v>
      </c>
      <c r="V15">
        <f t="shared" si="10"/>
        <v>4.3472661036331076E-19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2.8491480649074101</v>
      </c>
      <c r="J16">
        <v>2.9427834834073701</v>
      </c>
      <c r="K16">
        <f t="shared" si="1"/>
        <v>4.8809666635614803E-16</v>
      </c>
      <c r="L16" s="3">
        <v>4616.3500000000004</v>
      </c>
      <c r="M16">
        <f t="shared" si="2"/>
        <v>2.5705205879123795E-15</v>
      </c>
      <c r="N16">
        <f t="shared" si="3"/>
        <v>706.55840160765422</v>
      </c>
      <c r="O16">
        <f t="shared" si="3"/>
        <v>876.56370321590657</v>
      </c>
      <c r="P16">
        <f t="shared" si="4"/>
        <v>1267588.7006779471</v>
      </c>
      <c r="Q16">
        <f t="shared" si="5"/>
        <v>3.5216226435820474E-21</v>
      </c>
      <c r="T16">
        <f t="shared" si="6"/>
        <v>4.9166124853087107E-19</v>
      </c>
      <c r="U16">
        <f t="shared" si="9"/>
        <v>1.954416914219121E-19</v>
      </c>
      <c r="V16">
        <f t="shared" si="10"/>
        <v>7.6276968113855389E-19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2.86838780600961</v>
      </c>
      <c r="J17">
        <v>2.9539218845100401</v>
      </c>
      <c r="K17">
        <f t="shared" si="1"/>
        <v>4.6421079287457547E-16</v>
      </c>
      <c r="L17" s="3">
        <v>1076.75</v>
      </c>
      <c r="M17">
        <f t="shared" si="2"/>
        <v>5.5578680187310169E-16</v>
      </c>
      <c r="N17">
        <f t="shared" si="3"/>
        <v>738.56344066658448</v>
      </c>
      <c r="O17">
        <f t="shared" si="3"/>
        <v>899.33580564193267</v>
      </c>
      <c r="P17">
        <f t="shared" si="4"/>
        <v>1354280.8471988875</v>
      </c>
      <c r="Q17">
        <f t="shared" si="5"/>
        <v>1.6043252506127953E-22</v>
      </c>
      <c r="T17">
        <f t="shared" si="6"/>
        <v>2.5161502214612154E-20</v>
      </c>
      <c r="U17">
        <f t="shared" si="9"/>
        <v>3.9522493374275693E-20</v>
      </c>
      <c r="V17">
        <f t="shared" si="10"/>
        <v>3.7084088808325598E-20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2.8881251752211399</v>
      </c>
      <c r="J18">
        <v>2.9652040407759799</v>
      </c>
      <c r="K18">
        <f t="shared" si="1"/>
        <v>4.4077681992208777E-16</v>
      </c>
      <c r="L18" s="3">
        <v>1476.54</v>
      </c>
      <c r="M18">
        <f t="shared" si="2"/>
        <v>7.0511495059242175E-16</v>
      </c>
      <c r="N18">
        <f t="shared" si="3"/>
        <v>772.90332429038494</v>
      </c>
      <c r="O18">
        <f t="shared" si="3"/>
        <v>923.00497265155332</v>
      </c>
      <c r="P18">
        <f t="shared" si="4"/>
        <v>1449317.7282386227</v>
      </c>
      <c r="Q18">
        <f t="shared" si="5"/>
        <v>4.8003892188694617E-22</v>
      </c>
      <c r="T18">
        <f t="shared" si="6"/>
        <v>8.4853928408709391E-20</v>
      </c>
      <c r="U18">
        <f t="shared" si="9"/>
        <v>2.2820365785551681E-20</v>
      </c>
      <c r="V18">
        <f t="shared" si="10"/>
        <v>1.1880825117993053E-19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2.9084158422010402</v>
      </c>
      <c r="J19">
        <v>2.9766371729716501</v>
      </c>
      <c r="K19">
        <f t="shared" si="1"/>
        <v>4.1776175580348904E-16</v>
      </c>
      <c r="L19" s="3">
        <v>839.29499999999996</v>
      </c>
      <c r="M19">
        <f t="shared" si="2"/>
        <v>3.7000376447050454E-16</v>
      </c>
      <c r="N19">
        <f t="shared" si="3"/>
        <v>809.87098927383818</v>
      </c>
      <c r="O19">
        <f t="shared" si="3"/>
        <v>947.62644736561867</v>
      </c>
      <c r="P19">
        <f t="shared" si="4"/>
        <v>1553886.9030141691</v>
      </c>
      <c r="Q19">
        <f t="shared" si="5"/>
        <v>-8.9962853013066273E-23</v>
      </c>
      <c r="T19">
        <f t="shared" si="6"/>
        <v>-1.7988899296951105E-20</v>
      </c>
      <c r="U19">
        <f t="shared" si="9"/>
        <v>-9.5779934265799871E-22</v>
      </c>
      <c r="V19">
        <f t="shared" si="10"/>
        <v>-2.3927804092765882E-20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2.9293226304090298</v>
      </c>
      <c r="J20">
        <v>2.9882281063033198</v>
      </c>
      <c r="K20">
        <f t="shared" si="1"/>
        <v>3.9513432427746226E-16</v>
      </c>
      <c r="L20" s="3">
        <v>1056.6400000000001</v>
      </c>
      <c r="M20">
        <f t="shared" si="2"/>
        <v>4.2898657202928928E-16</v>
      </c>
      <c r="N20">
        <f t="shared" si="3"/>
        <v>849.81155197862643</v>
      </c>
      <c r="O20">
        <f t="shared" si="3"/>
        <v>973.25827806104769</v>
      </c>
      <c r="P20">
        <f t="shared" si="4"/>
        <v>1669411.3496906771</v>
      </c>
      <c r="Q20">
        <f t="shared" si="5"/>
        <v>6.619520198407746E-23</v>
      </c>
      <c r="T20">
        <f t="shared" si="6"/>
        <v>1.5034734400713986E-20</v>
      </c>
      <c r="U20">
        <f t="shared" si="9"/>
        <v>4.6589745894951933E-21</v>
      </c>
      <c r="V20">
        <f t="shared" si="10"/>
        <v>1.8998425833714793E-20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2.9509202010612401</v>
      </c>
      <c r="J21">
        <v>2.99998474723066</v>
      </c>
      <c r="K21">
        <f t="shared" si="1"/>
        <v>3.728615551952182E-16</v>
      </c>
      <c r="L21" s="3">
        <v>1000.43</v>
      </c>
      <c r="M21">
        <f t="shared" si="2"/>
        <v>3.7303498672079456E-16</v>
      </c>
      <c r="N21">
        <f t="shared" si="3"/>
        <v>893.14135942620192</v>
      </c>
      <c r="O21">
        <f t="shared" si="3"/>
        <v>999.96487981741996</v>
      </c>
      <c r="P21">
        <f t="shared" si="4"/>
        <v>1797631.2487859512</v>
      </c>
      <c r="Q21">
        <f t="shared" si="5"/>
        <v>3.5232237974614511E-25</v>
      </c>
      <c r="R21">
        <f t="shared" ref="R21:R26" si="11">(Q21+Q22)*(H21-H22)/2</f>
        <v>8.5977574833238606E-23</v>
      </c>
      <c r="T21">
        <f t="shared" si="6"/>
        <v>9.1315368758417039E-23</v>
      </c>
      <c r="U21">
        <f t="shared" si="9"/>
        <v>2.555810753407953E-20</v>
      </c>
      <c r="V21">
        <f t="shared" si="10"/>
        <v>1.0961988405646863E-22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2.97329596726621</v>
      </c>
      <c r="J22">
        <v>3.0119150336265701</v>
      </c>
      <c r="K22">
        <f t="shared" si="1"/>
        <v>3.5091034007905669E-16</v>
      </c>
      <c r="L22" s="3">
        <v>1434.75</v>
      </c>
      <c r="M22">
        <f t="shared" si="2"/>
        <v>4.8984351779395052E-16</v>
      </c>
      <c r="N22">
        <f t="shared" si="3"/>
        <v>940.36394069654534</v>
      </c>
      <c r="O22">
        <f t="shared" si="3"/>
        <v>1027.8151943213168</v>
      </c>
      <c r="P22">
        <f t="shared" si="4"/>
        <v>1940688.4146401021</v>
      </c>
      <c r="Q22">
        <f t="shared" si="5"/>
        <v>2.9347760425720633E-22</v>
      </c>
      <c r="R22">
        <f t="shared" si="11"/>
        <v>9.0210489590284259E-23</v>
      </c>
      <c r="T22">
        <f t="shared" si="6"/>
        <v>8.7253982242668216E-20</v>
      </c>
      <c r="U22">
        <f t="shared" si="9"/>
        <v>2.7215589946303287E-20</v>
      </c>
      <c r="V22">
        <f t="shared" si="10"/>
        <v>9.9507157849856164E-20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2.99655385558968</v>
      </c>
      <c r="J23">
        <v>3.0240277370665498</v>
      </c>
      <c r="K23">
        <f t="shared" si="1"/>
        <v>3.2924719137844163E-16</v>
      </c>
      <c r="L23" s="3">
        <v>1102.21</v>
      </c>
      <c r="M23">
        <f t="shared" si="2"/>
        <v>3.4336710652151949E-16</v>
      </c>
      <c r="N23">
        <f t="shared" si="3"/>
        <v>992.09635858178399</v>
      </c>
      <c r="O23">
        <f t="shared" si="3"/>
        <v>1056.885007086398</v>
      </c>
      <c r="P23">
        <f t="shared" si="4"/>
        <v>2101261.1029152512</v>
      </c>
      <c r="Q23">
        <f t="shared" si="5"/>
        <v>3.1043906607907335E-23</v>
      </c>
      <c r="R23">
        <f t="shared" si="11"/>
        <v>7.954218604453481E-24</v>
      </c>
      <c r="T23">
        <f t="shared" si="6"/>
        <v>1.0650866833895912E-20</v>
      </c>
      <c r="U23">
        <f t="shared" si="9"/>
        <v>2.7154596659514601E-21</v>
      </c>
      <c r="V23">
        <f t="shared" si="10"/>
        <v>1.1539251085052835E-20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3.0208189489705699</v>
      </c>
      <c r="J24">
        <v>3.03637120919438</v>
      </c>
      <c r="K24">
        <f t="shared" si="1"/>
        <v>3.0786508219834759E-16</v>
      </c>
      <c r="L24" s="3">
        <v>1085.93</v>
      </c>
      <c r="M24">
        <f t="shared" si="2"/>
        <v>3.0746172280041416E-16</v>
      </c>
      <c r="N24">
        <f t="shared" si="3"/>
        <v>1049.1049809247509</v>
      </c>
      <c r="O24">
        <f t="shared" si="3"/>
        <v>1087.3546328518828</v>
      </c>
      <c r="P24">
        <f t="shared" si="4"/>
        <v>2282961.3585855747</v>
      </c>
      <c r="Q24">
        <f t="shared" si="5"/>
        <v>-9.2398838289085371E-25</v>
      </c>
      <c r="R24">
        <f t="shared" si="11"/>
        <v>1.262073931777788E-22</v>
      </c>
      <c r="T24">
        <f t="shared" si="6"/>
        <v>-3.6834542619968228E-22</v>
      </c>
      <c r="U24">
        <f t="shared" si="9"/>
        <v>5.9039240810935327E-20</v>
      </c>
      <c r="V24">
        <f t="shared" si="10"/>
        <v>-3.7911551138082055E-22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3.0465057356038199</v>
      </c>
      <c r="J25">
        <v>3.0491941284760902</v>
      </c>
      <c r="K25">
        <f t="shared" si="1"/>
        <v>2.8658385838899912E-16</v>
      </c>
      <c r="L25" s="3">
        <v>1935.81</v>
      </c>
      <c r="M25">
        <f t="shared" si="2"/>
        <v>4.9535930573063494E-16</v>
      </c>
      <c r="N25">
        <f t="shared" si="3"/>
        <v>1113.0270921372714</v>
      </c>
      <c r="O25">
        <f t="shared" si="3"/>
        <v>1119.9383810701652</v>
      </c>
      <c r="P25">
        <f t="shared" si="4"/>
        <v>2493091.2852256126</v>
      </c>
      <c r="Q25">
        <f t="shared" si="5"/>
        <v>4.9907829340668681E-22</v>
      </c>
      <c r="R25">
        <f t="shared" si="11"/>
        <v>1.3791853534282525E-22</v>
      </c>
      <c r="T25">
        <f t="shared" si="6"/>
        <v>2.3340264900202477E-19</v>
      </c>
      <c r="U25">
        <f t="shared" si="9"/>
        <v>6.6231655337914626E-20</v>
      </c>
      <c r="V25">
        <f t="shared" si="10"/>
        <v>2.2821577280127497E-19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3.07290805084078</v>
      </c>
      <c r="J26">
        <v>3.0622105925638401</v>
      </c>
      <c r="K26">
        <f t="shared" si="1"/>
        <v>2.6614513322945335E-16</v>
      </c>
      <c r="L26" s="3">
        <v>1306.5999999999999</v>
      </c>
      <c r="M26">
        <f t="shared" si="2"/>
        <v>3.0133570250663626E-16</v>
      </c>
      <c r="N26">
        <f t="shared" si="3"/>
        <v>1182.7911077773836</v>
      </c>
      <c r="O26">
        <f t="shared" si="3"/>
        <v>1154.0127113545245</v>
      </c>
      <c r="P26">
        <f t="shared" si="4"/>
        <v>2730740.1426050714</v>
      </c>
      <c r="Q26">
        <f t="shared" si="5"/>
        <v>8.7809091030867696E-23</v>
      </c>
      <c r="R26">
        <f t="shared" si="11"/>
        <v>2.8954967621878586E-23</v>
      </c>
      <c r="T26">
        <f t="shared" si="6"/>
        <v>4.8434182223144015E-20</v>
      </c>
      <c r="U26">
        <f t="shared" si="9"/>
        <v>1.6953391658093468E-20</v>
      </c>
      <c r="V26">
        <f t="shared" si="10"/>
        <v>4.4989943844376957E-20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3.10105467081579</v>
      </c>
      <c r="J27">
        <v>3.0760187435476198</v>
      </c>
      <c r="K27">
        <f t="shared" si="1"/>
        <v>2.45923829033656E-16</v>
      </c>
      <c r="L27" s="3">
        <v>1267.19</v>
      </c>
      <c r="M27">
        <f t="shared" si="2"/>
        <v>2.6159148643948154E-16</v>
      </c>
      <c r="N27">
        <f t="shared" si="3"/>
        <v>1261.9863887456961</v>
      </c>
      <c r="O27">
        <f t="shared" si="3"/>
        <v>1191.2934214900522</v>
      </c>
      <c r="P27">
        <f t="shared" si="4"/>
        <v>3011789.6614648784</v>
      </c>
      <c r="Q27">
        <f t="shared" si="5"/>
        <v>4.0879653955259293E-23</v>
      </c>
      <c r="R27">
        <f>(Q27+Q28)*(H27-H28)/2</f>
        <v>7.5723351487009565E-23</v>
      </c>
      <c r="T27">
        <f t="shared" si="6"/>
        <v>2.6914225146160252E-20</v>
      </c>
      <c r="U27">
        <f t="shared" si="9"/>
        <v>5.9122380215426806E-20</v>
      </c>
      <c r="V27">
        <f t="shared" si="10"/>
        <v>2.3750292604898908E-20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3.13122387312217</v>
      </c>
      <c r="J28">
        <v>3.0908792530398999</v>
      </c>
      <c r="K28">
        <f t="shared" si="1"/>
        <v>2.2598742637981679E-16</v>
      </c>
      <c r="L28" s="3">
        <v>1853.98</v>
      </c>
      <c r="M28">
        <f t="shared" si="2"/>
        <v>3.3986783740400528E-16</v>
      </c>
      <c r="N28">
        <f t="shared" si="3"/>
        <v>1352.7697185789552</v>
      </c>
      <c r="O28">
        <f t="shared" si="3"/>
        <v>1232.7620405622856</v>
      </c>
      <c r="P28">
        <f t="shared" si="4"/>
        <v>3349688.1601554761</v>
      </c>
      <c r="Q28">
        <f t="shared" si="5"/>
        <v>3.1132198086804124E-22</v>
      </c>
      <c r="R28">
        <f t="shared" ref="R28:R37" si="12">(Q28+Q29)*(H28-H29)/2</f>
        <v>1.4193730422968555E-22</v>
      </c>
      <c r="T28">
        <f t="shared" si="6"/>
        <v>2.4807358980931342E-19</v>
      </c>
      <c r="U28">
        <f t="shared" si="9"/>
        <v>1.2743264018609934E-19</v>
      </c>
      <c r="V28">
        <f t="shared" si="10"/>
        <v>2.0796546352647338E-19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3.1637709046359999</v>
      </c>
      <c r="J29">
        <v>3.10715276765101</v>
      </c>
      <c r="K29">
        <f t="shared" si="1"/>
        <v>2.0640711641417678E-16</v>
      </c>
      <c r="L29" s="3">
        <v>2102.79</v>
      </c>
      <c r="M29">
        <f t="shared" si="2"/>
        <v>3.3913124324913626E-16</v>
      </c>
      <c r="N29">
        <f t="shared" si="3"/>
        <v>1458.0449218098543</v>
      </c>
      <c r="O29">
        <f t="shared" si="3"/>
        <v>1279.8314191468178</v>
      </c>
      <c r="P29">
        <f t="shared" si="4"/>
        <v>3763863.4554508617</v>
      </c>
      <c r="Q29">
        <f t="shared" si="5"/>
        <v>3.8105511293530271E-22</v>
      </c>
      <c r="R29">
        <f t="shared" si="12"/>
        <v>7.3574487468111881E-23</v>
      </c>
      <c r="T29">
        <f t="shared" si="6"/>
        <v>3.7354904524482947E-19</v>
      </c>
      <c r="U29">
        <f t="shared" si="9"/>
        <v>7.1942849442643227E-20</v>
      </c>
      <c r="V29">
        <f t="shared" si="10"/>
        <v>2.9749654171780188E-19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3.1991601082486598</v>
      </c>
      <c r="J30">
        <v>3.1253506301824898</v>
      </c>
      <c r="K30">
        <f t="shared" si="1"/>
        <v>1.872586041521171E-16</v>
      </c>
      <c r="L30" s="3">
        <v>1325.76</v>
      </c>
      <c r="M30">
        <f t="shared" si="2"/>
        <v>1.8601846795613359E-16</v>
      </c>
      <c r="N30">
        <f t="shared" si="3"/>
        <v>1581.8310941741358</v>
      </c>
      <c r="O30">
        <f t="shared" si="3"/>
        <v>1334.598493195067</v>
      </c>
      <c r="P30">
        <f t="shared" si="4"/>
        <v>4283342.7485346869</v>
      </c>
      <c r="Q30">
        <f t="shared" si="5"/>
        <v>-3.7500489962675605E-24</v>
      </c>
      <c r="R30">
        <f t="shared" si="12"/>
        <v>1.9275851690154975E-23</v>
      </c>
      <c r="T30">
        <f t="shared" si="6"/>
        <v>-4.6113557953771758E-21</v>
      </c>
      <c r="U30">
        <f t="shared" si="9"/>
        <v>3.0682238541614026E-20</v>
      </c>
      <c r="V30">
        <f t="shared" si="10"/>
        <v>-3.4888839726370814E-21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3.2380159752017099</v>
      </c>
      <c r="J31">
        <v>3.1462201112084101</v>
      </c>
      <c r="K31">
        <f t="shared" si="1"/>
        <v>1.6862376184731451E-16</v>
      </c>
      <c r="L31" s="3">
        <v>1680.7</v>
      </c>
      <c r="M31">
        <f t="shared" si="2"/>
        <v>2.0238991251061123E-16</v>
      </c>
      <c r="N31">
        <f t="shared" si="3"/>
        <v>1729.8799904023929</v>
      </c>
      <c r="O31">
        <f t="shared" si="3"/>
        <v>1400.2968479069959</v>
      </c>
      <c r="P31">
        <f t="shared" si="4"/>
        <v>4953316.0434528515</v>
      </c>
      <c r="Q31">
        <f t="shared" si="5"/>
        <v>1.0794384191602428E-22</v>
      </c>
      <c r="R31">
        <f t="shared" si="12"/>
        <v>4.3837230706582163E-23</v>
      </c>
      <c r="T31">
        <f t="shared" si="6"/>
        <v>1.7046129385815583E-19</v>
      </c>
      <c r="U31">
        <f t="shared" si="9"/>
        <v>8.1909145904883055E-20</v>
      </c>
      <c r="V31">
        <f t="shared" si="10"/>
        <v>1.2252008201419266E-19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3.2812083706994399</v>
      </c>
      <c r="J32">
        <v>3.1708954977864998</v>
      </c>
      <c r="K32">
        <f t="shared" si="1"/>
        <v>1.5059409614366236E-16</v>
      </c>
      <c r="L32" s="3">
        <v>1895.2</v>
      </c>
      <c r="M32">
        <f t="shared" si="2"/>
        <v>1.9256062911162348E-16</v>
      </c>
      <c r="N32">
        <f t="shared" si="3"/>
        <v>1910.7698093386489</v>
      </c>
      <c r="O32">
        <f t="shared" si="3"/>
        <v>1482.1613967932401</v>
      </c>
      <c r="P32">
        <f t="shared" si="4"/>
        <v>5847843.6704241447</v>
      </c>
      <c r="Q32">
        <f t="shared" si="5"/>
        <v>1.4255461926444503E-22</v>
      </c>
      <c r="R32">
        <f t="shared" si="12"/>
        <v>6.1979842961541388E-23</v>
      </c>
      <c r="T32">
        <f t="shared" si="6"/>
        <v>2.9759096845546121E-19</v>
      </c>
      <c r="U32">
        <f t="shared" si="9"/>
        <v>1.5918822391923166E-19</v>
      </c>
      <c r="V32">
        <f t="shared" si="10"/>
        <v>2.0320053578945519E-19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3.3300037610084101</v>
      </c>
      <c r="J33">
        <v>3.2011841158902201</v>
      </c>
      <c r="K33">
        <f t="shared" si="1"/>
        <v>1.3327827359114926E-16</v>
      </c>
      <c r="L33" s="3">
        <v>2353.5500000000002</v>
      </c>
      <c r="M33">
        <f t="shared" si="2"/>
        <v>1.9737796714150365E-16</v>
      </c>
      <c r="N33">
        <f t="shared" si="3"/>
        <v>2137.9806044236789</v>
      </c>
      <c r="O33">
        <f t="shared" si="3"/>
        <v>1589.2203438571685</v>
      </c>
      <c r="P33">
        <f t="shared" si="4"/>
        <v>7096582.3662213366</v>
      </c>
      <c r="Q33">
        <f t="shared" si="5"/>
        <v>2.3308079262368473E-22</v>
      </c>
      <c r="R33">
        <f t="shared" si="12"/>
        <v>6.2243498727509753E-23</v>
      </c>
      <c r="T33">
        <f t="shared" si="6"/>
        <v>6.6718614620654918E-19</v>
      </c>
      <c r="U33">
        <f t="shared" si="9"/>
        <v>2.1086168442025933E-19</v>
      </c>
      <c r="V33">
        <f t="shared" si="10"/>
        <v>4.3278851325221561E-19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3.3883985799781802</v>
      </c>
      <c r="J34">
        <v>3.2414117065305001</v>
      </c>
      <c r="K34">
        <f t="shared" si="1"/>
        <v>1.1622084693668018E-16</v>
      </c>
      <c r="L34" s="3">
        <v>2335.9899999999998</v>
      </c>
      <c r="M34">
        <f t="shared" si="2"/>
        <v>1.5571961048856706E-16</v>
      </c>
      <c r="N34">
        <f t="shared" si="3"/>
        <v>2445.6740754192374</v>
      </c>
      <c r="O34">
        <f t="shared" si="3"/>
        <v>1743.458870618922</v>
      </c>
      <c r="P34">
        <f t="shared" si="4"/>
        <v>9020970.5167175476</v>
      </c>
      <c r="Q34">
        <f t="shared" si="5"/>
        <v>1.559410744232512E-22</v>
      </c>
      <c r="R34">
        <f t="shared" si="12"/>
        <v>1.9346864481688932E-23</v>
      </c>
      <c r="T34">
        <f t="shared" si="6"/>
        <v>6.5069938142007153E-19</v>
      </c>
      <c r="U34">
        <f t="shared" si="9"/>
        <v>7.1087759428277182E-20</v>
      </c>
      <c r="V34">
        <f t="shared" si="10"/>
        <v>4.0098922544848367E-19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3.4588773758717499</v>
      </c>
      <c r="J35">
        <v>3.2958554315160602</v>
      </c>
      <c r="K35">
        <f t="shared" si="1"/>
        <v>9.986974233039676E-17</v>
      </c>
      <c r="L35" s="3">
        <v>1854.28</v>
      </c>
      <c r="M35">
        <f t="shared" si="2"/>
        <v>9.3703068277239174E-17</v>
      </c>
      <c r="N35">
        <f t="shared" si="3"/>
        <v>2876.586088815789</v>
      </c>
      <c r="O35">
        <f t="shared" si="3"/>
        <v>1976.3116535362228</v>
      </c>
      <c r="P35">
        <f t="shared" si="4"/>
        <v>12180555.278271597</v>
      </c>
      <c r="Q35">
        <f t="shared" si="5"/>
        <v>-2.6961977878658765E-23</v>
      </c>
      <c r="R35">
        <f t="shared" si="12"/>
        <v>4.2577166019580333E-23</v>
      </c>
      <c r="T35">
        <f t="shared" si="6"/>
        <v>-1.767809852315586E-19</v>
      </c>
      <c r="U35">
        <f t="shared" si="9"/>
        <v>5.2119774491152997E-19</v>
      </c>
      <c r="V35">
        <f t="shared" si="10"/>
        <v>-1.0349311602867379E-19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3.5512227211735401</v>
      </c>
      <c r="J36">
        <v>3.37693127898596</v>
      </c>
      <c r="K36">
        <f t="shared" si="1"/>
        <v>8.3745151306447648E-17</v>
      </c>
      <c r="L36" s="3">
        <v>4217.3100000000004</v>
      </c>
      <c r="M36">
        <f t="shared" si="2"/>
        <v>1.4827362941416372E-16</v>
      </c>
      <c r="N36">
        <f t="shared" si="3"/>
        <v>3558.1374533546809</v>
      </c>
      <c r="O36">
        <f t="shared" si="3"/>
        <v>2381.9425305202494</v>
      </c>
      <c r="P36">
        <f t="shared" si="4"/>
        <v>18333992.355666544</v>
      </c>
      <c r="Q36">
        <f t="shared" si="5"/>
        <v>3.2470439759600486E-22</v>
      </c>
      <c r="R36">
        <f t="shared" si="12"/>
        <v>1.5206639419818406E-22</v>
      </c>
      <c r="T36">
        <f t="shared" si="6"/>
        <v>3.8215204601373763E-18</v>
      </c>
      <c r="U36">
        <f t="shared" si="9"/>
        <v>3.4817779438118314E-18</v>
      </c>
      <c r="V36">
        <f t="shared" si="10"/>
        <v>2.1253756760947165E-18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3.6874669017509101</v>
      </c>
      <c r="J37">
        <v>3.5162374125253999</v>
      </c>
      <c r="K37">
        <f t="shared" si="1"/>
        <v>6.7600388574644992E-17</v>
      </c>
      <c r="L37" s="3">
        <v>9437.4500000000007</v>
      </c>
      <c r="M37">
        <f t="shared" si="2"/>
        <v>1.9434189964154545E-16</v>
      </c>
      <c r="N37">
        <f t="shared" si="3"/>
        <v>4869.3041403746147</v>
      </c>
      <c r="O37">
        <f t="shared" si="3"/>
        <v>3282.7469955295232</v>
      </c>
      <c r="P37">
        <f t="shared" si="4"/>
        <v>34486550.648127474</v>
      </c>
      <c r="Q37">
        <f t="shared" si="5"/>
        <v>7.9778462562408796E-22</v>
      </c>
      <c r="R37">
        <f t="shared" si="12"/>
        <v>3.1815944089739199E-22</v>
      </c>
      <c r="T37">
        <f t="shared" si="6"/>
        <v>2.1879473791919911E-17</v>
      </c>
      <c r="U37">
        <f t="shared" si="9"/>
        <v>3.6839367692707436E-17</v>
      </c>
      <c r="V37">
        <f t="shared" si="10"/>
        <v>1.1560057478118051E-17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3.9719515238155898</v>
      </c>
      <c r="J38">
        <v>3.8259884002610902</v>
      </c>
      <c r="K38">
        <f t="shared" si="1"/>
        <v>4.5188085063737786E-17</v>
      </c>
      <c r="L38" s="3">
        <v>31042</v>
      </c>
      <c r="M38">
        <f t="shared" si="2"/>
        <v>2.0940412473254281E-16</v>
      </c>
      <c r="N38">
        <f t="shared" si="3"/>
        <v>9374.573615891637</v>
      </c>
      <c r="O38">
        <f t="shared" si="3"/>
        <v>6698.6671744893038</v>
      </c>
      <c r="P38">
        <f t="shared" si="4"/>
        <v>132754772.39435211</v>
      </c>
      <c r="Q38">
        <f t="shared" si="5"/>
        <v>1.672665896151509E-21</v>
      </c>
      <c r="R38" s="6">
        <f>SUM(R21:R37)</f>
        <v>1.4879446120378996E-21</v>
      </c>
      <c r="T38">
        <f t="shared" si="6"/>
        <v>2.6417155421351113E-16</v>
      </c>
      <c r="V38">
        <f t="shared" si="10"/>
        <v>1.325967182912604E-16</v>
      </c>
      <c r="W38" s="11">
        <v>0.25096706321395201</v>
      </c>
    </row>
    <row r="39" spans="4:23">
      <c r="U39">
        <f>SUM(U20:U38)</f>
        <v>4.1856942723032006E-17</v>
      </c>
      <c r="V39">
        <f>SUM(V20:V38)</f>
        <v>1.4826686115561231E-16</v>
      </c>
    </row>
  </sheetData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8" max="18" width="11.7109375" bestFit="1" customWidth="1"/>
    <col min="20" max="21" width="13.7109375" bestFit="1" customWidth="1"/>
    <col min="22" max="22" width="12.7109375" bestFit="1" customWidth="1"/>
  </cols>
  <sheetData>
    <row r="1" spans="1:23" ht="17.25">
      <c r="A1" s="10" t="s">
        <v>47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-12.97362</v>
      </c>
      <c r="C3">
        <v>-15.78749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3.8103600000000002</v>
      </c>
      <c r="C4">
        <v>5.5717189999999999</v>
      </c>
      <c r="D4" s="4"/>
      <c r="E4" s="1"/>
      <c r="F4" s="2"/>
      <c r="G4">
        <f>LOG10(H4)</f>
        <v>1.3659482428254754</v>
      </c>
      <c r="H4">
        <v>23.224599999999999</v>
      </c>
      <c r="I4">
        <v>2.6443017655222598</v>
      </c>
      <c r="J4">
        <v>2.81858829109325</v>
      </c>
      <c r="K4">
        <f>10^J4*1.38*10^-23*310*4*PI()*H4</f>
        <v>8.2221837495605865E-16</v>
      </c>
      <c r="L4" s="3">
        <v>577.89800000000002</v>
      </c>
      <c r="M4">
        <f>L4*1.38*10^-23*310*4*PI()*H4</f>
        <v>7.2152283199510952E-16</v>
      </c>
      <c r="N4">
        <f>10^I4</f>
        <v>440.86108537273367</v>
      </c>
      <c r="O4">
        <f>10^J4</f>
        <v>658.5492979293233</v>
      </c>
      <c r="P4">
        <f>N4^2+O4^2</f>
        <v>628045.67439922935</v>
      </c>
      <c r="Q4">
        <f>O4/2/PI()/H4/P4*(M4-K4)/2/PI()</f>
        <v>-1.1515938337361474E-22</v>
      </c>
      <c r="T4">
        <f>(M4-K4)/(2*PI()*H4)^2</f>
        <v>-4.7288335289714663E-21</v>
      </c>
      <c r="W4" s="11">
        <v>1.4355363774452501</v>
      </c>
    </row>
    <row r="5" spans="1:23">
      <c r="A5">
        <v>12000</v>
      </c>
      <c r="B5">
        <v>13.718669999999999</v>
      </c>
      <c r="C5">
        <v>22.988790000000002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2.6600697178416</v>
      </c>
      <c r="J5">
        <v>2.8283450400630299</v>
      </c>
      <c r="K5">
        <f t="shared" ref="K5:K38" si="1">10^J5*1.38*10^-23*310*4*PI()*H5</f>
        <v>7.9021987186484309E-16</v>
      </c>
      <c r="L5" s="3">
        <v>509.16500000000002</v>
      </c>
      <c r="M5">
        <f t="shared" ref="M5:M38" si="2">L5*1.38*10^-23*310*4*PI()*H5</f>
        <v>5.9739481562334009E-16</v>
      </c>
      <c r="N5">
        <f t="shared" ref="N5:O38" si="3">10^I5</f>
        <v>457.16157244911972</v>
      </c>
      <c r="O5">
        <f t="shared" si="3"/>
        <v>673.51153799055999</v>
      </c>
      <c r="P5">
        <f t="shared" ref="P5:P38" si="4">N5^2+O5^2</f>
        <v>662614.49513056129</v>
      </c>
      <c r="Q5">
        <f t="shared" ref="Q5:Q38" si="5">O5/2/PI()/H5/P5*(M5-K5)/2/PI()</f>
        <v>-2.2747599609796741E-22</v>
      </c>
      <c r="T5">
        <f t="shared" ref="T5:T37" si="6">(M5-K5)/(2*PI()*H5)^2</f>
        <v>-1.0254139113534949E-20</v>
      </c>
      <c r="W5" s="11">
        <v>1.36375955363524</v>
      </c>
    </row>
    <row r="6" spans="1:23">
      <c r="A6">
        <v>4800</v>
      </c>
      <c r="B6">
        <v>26.38139</v>
      </c>
      <c r="C6">
        <v>35.242220000000003</v>
      </c>
      <c r="D6" s="4"/>
      <c r="E6" s="1"/>
      <c r="F6" s="2"/>
      <c r="G6">
        <f t="shared" si="0"/>
        <v>1.3116542796855051</v>
      </c>
      <c r="H6">
        <v>20.4953</v>
      </c>
      <c r="I6">
        <v>2.6760141463898202</v>
      </c>
      <c r="J6">
        <v>2.8382011672887701</v>
      </c>
      <c r="K6">
        <f t="shared" si="1"/>
        <v>7.5911240979821291E-16</v>
      </c>
      <c r="L6" s="3">
        <v>584.25599999999997</v>
      </c>
      <c r="M6">
        <f t="shared" si="2"/>
        <v>6.4373645640063095E-16</v>
      </c>
      <c r="N6">
        <f t="shared" si="3"/>
        <v>474.25743312232288</v>
      </c>
      <c r="O6">
        <f t="shared" si="3"/>
        <v>688.97135728326896</v>
      </c>
      <c r="P6">
        <f t="shared" si="4"/>
        <v>699601.6440285244</v>
      </c>
      <c r="Q6">
        <f t="shared" si="5"/>
        <v>-1.4042732799288499E-22</v>
      </c>
      <c r="T6">
        <f t="shared" si="6"/>
        <v>-6.9574005423488029E-21</v>
      </c>
      <c r="W6" s="11">
        <v>1.2955715712626199</v>
      </c>
    </row>
    <row r="7" spans="1:23">
      <c r="A7">
        <v>1200</v>
      </c>
      <c r="B7">
        <v>59.958620000000003</v>
      </c>
      <c r="C7">
        <v>69.033090000000001</v>
      </c>
      <c r="D7" s="4"/>
      <c r="E7" s="1"/>
      <c r="F7" s="2"/>
      <c r="G7">
        <f t="shared" si="0"/>
        <v>1.2840267085035566</v>
      </c>
      <c r="H7">
        <v>19.232099999999999</v>
      </c>
      <c r="I7">
        <v>2.6921512235132399</v>
      </c>
      <c r="J7">
        <v>2.8481596547228101</v>
      </c>
      <c r="K7">
        <f t="shared" si="1"/>
        <v>7.2884806896233705E-16</v>
      </c>
      <c r="L7" s="3">
        <v>674.21600000000001</v>
      </c>
      <c r="M7">
        <f t="shared" si="2"/>
        <v>6.9707002430596274E-16</v>
      </c>
      <c r="N7">
        <f t="shared" si="3"/>
        <v>492.21089614411738</v>
      </c>
      <c r="O7">
        <f t="shared" si="3"/>
        <v>704.95217485900957</v>
      </c>
      <c r="P7">
        <f t="shared" si="4"/>
        <v>739229.13512144273</v>
      </c>
      <c r="Q7">
        <f t="shared" si="5"/>
        <v>-3.9913637176292592E-23</v>
      </c>
      <c r="T7">
        <f t="shared" si="6"/>
        <v>-2.1762762234831555E-21</v>
      </c>
      <c r="W7" s="11">
        <v>1.2307929882431701</v>
      </c>
    </row>
    <row r="8" spans="1:23">
      <c r="A8">
        <v>340</v>
      </c>
      <c r="B8">
        <v>116.0836</v>
      </c>
      <c r="C8">
        <v>115.9242</v>
      </c>
      <c r="D8" s="4"/>
      <c r="E8" s="1"/>
      <c r="F8" s="2"/>
      <c r="G8">
        <f t="shared" si="0"/>
        <v>1.2560463071607584</v>
      </c>
      <c r="H8">
        <v>18.0321</v>
      </c>
      <c r="I8">
        <v>2.708494587668</v>
      </c>
      <c r="J8">
        <v>2.85822137172228</v>
      </c>
      <c r="K8">
        <f t="shared" si="1"/>
        <v>6.9938823619190634E-16</v>
      </c>
      <c r="L8" s="3">
        <v>765.59900000000005</v>
      </c>
      <c r="M8">
        <f t="shared" si="2"/>
        <v>7.4216130787537796E-16</v>
      </c>
      <c r="N8">
        <f t="shared" si="3"/>
        <v>511.08670965370032</v>
      </c>
      <c r="O8">
        <f t="shared" si="3"/>
        <v>721.4751409948185</v>
      </c>
      <c r="P8">
        <f t="shared" si="4"/>
        <v>781736.00385813904</v>
      </c>
      <c r="Q8">
        <f t="shared" si="5"/>
        <v>5.545307745639179E-23</v>
      </c>
      <c r="T8">
        <f t="shared" si="6"/>
        <v>3.3321004753334265E-21</v>
      </c>
      <c r="W8" s="11">
        <v>1.16925333459751</v>
      </c>
    </row>
    <row r="9" spans="1:23">
      <c r="A9">
        <v>94</v>
      </c>
      <c r="B9">
        <v>245.61619999999999</v>
      </c>
      <c r="C9">
        <v>272.0421</v>
      </c>
      <c r="D9" s="4"/>
      <c r="F9" s="2"/>
      <c r="G9">
        <f t="shared" si="0"/>
        <v>1.22768107275287</v>
      </c>
      <c r="H9">
        <v>16.891999999999999</v>
      </c>
      <c r="I9">
        <v>2.7250629987404098</v>
      </c>
      <c r="J9">
        <v>2.8683897059590699</v>
      </c>
      <c r="K9">
        <f t="shared" si="1"/>
        <v>6.7068936979260134E-16</v>
      </c>
      <c r="L9" s="3">
        <v>820.58100000000002</v>
      </c>
      <c r="M9">
        <f t="shared" si="2"/>
        <v>7.4516624539669303E-16</v>
      </c>
      <c r="N9">
        <f t="shared" si="3"/>
        <v>530.96145989333206</v>
      </c>
      <c r="O9">
        <f t="shared" si="3"/>
        <v>738.56667173752396</v>
      </c>
      <c r="P9">
        <f t="shared" si="4"/>
        <v>827400.80049350194</v>
      </c>
      <c r="Q9">
        <f t="shared" si="5"/>
        <v>9.96906456957916E-23</v>
      </c>
      <c r="T9">
        <f t="shared" si="6"/>
        <v>6.611493372850647E-21</v>
      </c>
      <c r="W9" s="11">
        <v>1.1107906638458001</v>
      </c>
    </row>
    <row r="10" spans="1:23">
      <c r="A10">
        <v>24</v>
      </c>
      <c r="B10">
        <v>401.78230000000002</v>
      </c>
      <c r="C10">
        <v>539.90009999999995</v>
      </c>
      <c r="D10" s="4">
        <f>LOG10(A10)</f>
        <v>1.3802112417116059</v>
      </c>
      <c r="E10" s="4">
        <f t="shared" ref="E10:F15" si="7">LOG10(B10)</f>
        <v>2.6039908005514838</v>
      </c>
      <c r="F10" s="4">
        <f t="shared" si="7"/>
        <v>2.7323134079110352</v>
      </c>
      <c r="G10">
        <f t="shared" si="0"/>
        <v>1.1989043994567323</v>
      </c>
      <c r="H10">
        <v>15.808999999999999</v>
      </c>
      <c r="I10">
        <v>2.74187207269433</v>
      </c>
      <c r="J10">
        <v>2.8786653746439002</v>
      </c>
      <c r="K10">
        <f t="shared" si="1"/>
        <v>6.4271793399505619E-16</v>
      </c>
      <c r="L10" s="3">
        <v>730.80899999999997</v>
      </c>
      <c r="M10">
        <f t="shared" si="2"/>
        <v>6.2109628390467349E-16</v>
      </c>
      <c r="N10">
        <f t="shared" si="3"/>
        <v>551.91484136297697</v>
      </c>
      <c r="O10">
        <f t="shared" si="3"/>
        <v>756.24997733376154</v>
      </c>
      <c r="P10">
        <f t="shared" si="4"/>
        <v>876524.02033403493</v>
      </c>
      <c r="Q10">
        <f t="shared" si="5"/>
        <v>-2.9890023135267991E-23</v>
      </c>
      <c r="T10">
        <f t="shared" si="6"/>
        <v>-2.1913931467342277E-21</v>
      </c>
      <c r="W10" s="11">
        <v>1.05525112683278</v>
      </c>
    </row>
    <row r="11" spans="1:23">
      <c r="A11">
        <v>6</v>
      </c>
      <c r="B11">
        <v>725.6259</v>
      </c>
      <c r="C11">
        <v>1406.7860000000001</v>
      </c>
      <c r="D11" s="4">
        <f t="shared" ref="D11:D15" si="8">LOG10(A11)</f>
        <v>0.77815125038364363</v>
      </c>
      <c r="E11" s="4">
        <f t="shared" si="7"/>
        <v>2.8607127757421376</v>
      </c>
      <c r="F11" s="4">
        <f t="shared" si="7"/>
        <v>3.1482280376709211</v>
      </c>
      <c r="G11">
        <f t="shared" si="0"/>
        <v>1.1696773724418428</v>
      </c>
      <c r="H11">
        <v>14.780099999999999</v>
      </c>
      <c r="I11">
        <v>2.7589446202527301</v>
      </c>
      <c r="J11">
        <v>2.88905263694692</v>
      </c>
      <c r="K11">
        <f t="shared" si="1"/>
        <v>6.1543282130527806E-16</v>
      </c>
      <c r="L11" s="3">
        <v>747.16600000000005</v>
      </c>
      <c r="M11">
        <f t="shared" si="2"/>
        <v>5.9367001975900993E-16</v>
      </c>
      <c r="N11">
        <f t="shared" si="3"/>
        <v>574.04325750675434</v>
      </c>
      <c r="O11">
        <f t="shared" si="3"/>
        <v>774.55566907360367</v>
      </c>
      <c r="P11">
        <f t="shared" si="4"/>
        <v>929462.14598302369</v>
      </c>
      <c r="Q11">
        <f t="shared" si="5"/>
        <v>-3.1081260444324434E-23</v>
      </c>
      <c r="T11">
        <f>(M11-K11)/(2*PI()*H11)^2</f>
        <v>-2.5234826328341105E-21</v>
      </c>
      <c r="U11">
        <f>(T11+T12)*(H11-H12)/2</f>
        <v>2.3040424167111189E-21</v>
      </c>
      <c r="V11">
        <f>T11*W11*2</f>
        <v>-5.0595249761792021E-21</v>
      </c>
      <c r="W11" s="11">
        <v>1.0024885668614401</v>
      </c>
    </row>
    <row r="12" spans="1:23">
      <c r="A12">
        <v>1.6</v>
      </c>
      <c r="B12">
        <v>2203.9029999999998</v>
      </c>
      <c r="C12">
        <v>1417.384</v>
      </c>
      <c r="D12" s="4">
        <f t="shared" si="8"/>
        <v>0.20411998265592479</v>
      </c>
      <c r="E12" s="4">
        <f t="shared" si="7"/>
        <v>3.3431924760727667</v>
      </c>
      <c r="F12" s="4">
        <f t="shared" si="7"/>
        <v>3.1514875259625867</v>
      </c>
      <c r="G12">
        <f t="shared" si="0"/>
        <v>1.1399640487494762</v>
      </c>
      <c r="H12">
        <v>13.8027</v>
      </c>
      <c r="I12">
        <v>2.7763017257894398</v>
      </c>
      <c r="J12">
        <v>2.8995536788374401</v>
      </c>
      <c r="K12">
        <f t="shared" si="1"/>
        <v>5.8880077348323197E-16</v>
      </c>
      <c r="L12" s="3">
        <v>866.87900000000002</v>
      </c>
      <c r="M12">
        <f t="shared" si="2"/>
        <v>6.4324019567047965E-16</v>
      </c>
      <c r="N12">
        <f t="shared" si="3"/>
        <v>597.45022055506763</v>
      </c>
      <c r="O12">
        <f t="shared" si="3"/>
        <v>793.51232891212101</v>
      </c>
      <c r="P12">
        <f t="shared" si="4"/>
        <v>986608.58217683714</v>
      </c>
      <c r="Q12">
        <f t="shared" si="5"/>
        <v>8.0352336811155046E-23</v>
      </c>
      <c r="T12">
        <f t="shared" si="6"/>
        <v>7.2381182307696958E-21</v>
      </c>
      <c r="U12">
        <f t="shared" ref="U12:U36" si="9">(T12+T13)*(H12-H13)/2</f>
        <v>-7.3730372342035478E-22</v>
      </c>
      <c r="V12">
        <f t="shared" ref="V12:V38" si="10">T12*W12*2</f>
        <v>1.378664841676496E-20</v>
      </c>
      <c r="W12" s="11">
        <v>0.95236413507015205</v>
      </c>
    </row>
    <row r="13" spans="1:23">
      <c r="A13">
        <v>0.5</v>
      </c>
      <c r="B13">
        <v>3185.799</v>
      </c>
      <c r="C13">
        <v>2608.2350000000001</v>
      </c>
      <c r="D13" s="4">
        <f>LOG10(A13)</f>
        <v>-0.3010299956639812</v>
      </c>
      <c r="E13" s="4">
        <f t="shared" si="7"/>
        <v>3.5032183716080576</v>
      </c>
      <c r="F13" s="4">
        <f t="shared" si="7"/>
        <v>3.4163467184269765</v>
      </c>
      <c r="G13">
        <f t="shared" si="0"/>
        <v>1.10972025158662</v>
      </c>
      <c r="H13">
        <v>12.8742</v>
      </c>
      <c r="I13">
        <v>2.7939692940340799</v>
      </c>
      <c r="J13">
        <v>2.9101724205924602</v>
      </c>
      <c r="K13">
        <f t="shared" si="1"/>
        <v>5.6278604037088024E-16</v>
      </c>
      <c r="L13" s="3">
        <v>729.70699999999999</v>
      </c>
      <c r="M13">
        <f t="shared" si="2"/>
        <v>5.0503259464970717E-16</v>
      </c>
      <c r="N13">
        <f t="shared" si="3"/>
        <v>622.25628816562562</v>
      </c>
      <c r="O13">
        <f t="shared" si="3"/>
        <v>813.15328458305862</v>
      </c>
      <c r="P13">
        <f t="shared" si="4"/>
        <v>1048421.1523898789</v>
      </c>
      <c r="Q13">
        <f t="shared" si="5"/>
        <v>-8.8132189239830104E-23</v>
      </c>
      <c r="T13">
        <f t="shared" si="6"/>
        <v>-8.8262791859023939E-21</v>
      </c>
      <c r="U13">
        <f t="shared" si="9"/>
        <v>2.5433537223501334E-20</v>
      </c>
      <c r="V13">
        <f t="shared" si="10"/>
        <v>-1.5971080253435945E-20</v>
      </c>
      <c r="W13" s="11">
        <v>0.90474592504083995</v>
      </c>
    </row>
    <row r="14" spans="1:23">
      <c r="A14">
        <v>0.2</v>
      </c>
      <c r="B14">
        <v>3490.4749999999999</v>
      </c>
      <c r="C14">
        <v>4030.2739999999999</v>
      </c>
      <c r="D14" s="4">
        <f t="shared" si="8"/>
        <v>-0.69897000433601875</v>
      </c>
      <c r="E14" s="4">
        <f t="shared" si="7"/>
        <v>3.5428845317849182</v>
      </c>
      <c r="F14" s="4">
        <f t="shared" si="7"/>
        <v>3.6053345728515134</v>
      </c>
      <c r="G14">
        <f t="shared" si="0"/>
        <v>1.0788916198402232</v>
      </c>
      <c r="H14">
        <v>11.992000000000001</v>
      </c>
      <c r="I14">
        <v>2.8119791903472899</v>
      </c>
      <c r="J14">
        <v>2.9209149254055999</v>
      </c>
      <c r="K14">
        <f t="shared" si="1"/>
        <v>5.3734992117250818E-16</v>
      </c>
      <c r="L14" s="3">
        <v>1419.02</v>
      </c>
      <c r="M14">
        <f t="shared" si="2"/>
        <v>9.1480974156720513E-16</v>
      </c>
      <c r="N14">
        <f t="shared" si="3"/>
        <v>648.60335432783916</v>
      </c>
      <c r="O14">
        <f t="shared" si="3"/>
        <v>833.51788956239034</v>
      </c>
      <c r="P14">
        <f t="shared" si="4"/>
        <v>1115438.3834658656</v>
      </c>
      <c r="Q14">
        <f t="shared" si="5"/>
        <v>5.9578383113644845E-22</v>
      </c>
      <c r="T14">
        <f t="shared" si="6"/>
        <v>6.6485624512362054E-20</v>
      </c>
      <c r="U14">
        <f t="shared" si="9"/>
        <v>7.4459226954208429E-20</v>
      </c>
      <c r="V14">
        <f t="shared" si="10"/>
        <v>1.1428993550376617E-19</v>
      </c>
      <c r="W14" s="11">
        <v>0.85950862567678499</v>
      </c>
    </row>
    <row r="15" spans="1:23">
      <c r="A15">
        <v>0.1</v>
      </c>
      <c r="B15">
        <v>1643.508</v>
      </c>
      <c r="C15">
        <v>1718.635</v>
      </c>
      <c r="D15" s="4">
        <f t="shared" si="8"/>
        <v>-1</v>
      </c>
      <c r="E15" s="4">
        <f t="shared" si="7"/>
        <v>3.2157718224105847</v>
      </c>
      <c r="F15" s="4">
        <f t="shared" si="7"/>
        <v>3.2351836519531929</v>
      </c>
      <c r="G15">
        <f t="shared" si="0"/>
        <v>1.0474306401555422</v>
      </c>
      <c r="H15">
        <v>11.154</v>
      </c>
      <c r="I15">
        <v>2.83035929364571</v>
      </c>
      <c r="J15">
        <v>2.9317831869335702</v>
      </c>
      <c r="K15">
        <f t="shared" si="1"/>
        <v>5.1246530888373892E-16</v>
      </c>
      <c r="L15" s="3">
        <v>1765.66</v>
      </c>
      <c r="M15">
        <f t="shared" si="2"/>
        <v>1.0587376633005169E-15</v>
      </c>
      <c r="N15">
        <f t="shared" si="3"/>
        <v>676.64253310238769</v>
      </c>
      <c r="O15">
        <f t="shared" si="3"/>
        <v>854.63994400927334</v>
      </c>
      <c r="P15">
        <f t="shared" si="4"/>
        <v>1188254.5514993896</v>
      </c>
      <c r="Q15">
        <f t="shared" si="5"/>
        <v>8.9226230513169932E-22</v>
      </c>
      <c r="T15">
        <f t="shared" si="6"/>
        <v>1.112213610585409E-19</v>
      </c>
      <c r="U15">
        <f t="shared" si="9"/>
        <v>9.2849042254283801E-20</v>
      </c>
      <c r="V15">
        <f t="shared" si="10"/>
        <v>1.8163186580209045E-19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2.8491480649074101</v>
      </c>
      <c r="J16">
        <v>2.9427834834073701</v>
      </c>
      <c r="K16">
        <f t="shared" si="1"/>
        <v>4.8809666635614803E-16</v>
      </c>
      <c r="L16" s="3">
        <v>1804.84</v>
      </c>
      <c r="M16">
        <f t="shared" si="2"/>
        <v>1.0049884384606406E-15</v>
      </c>
      <c r="N16">
        <f t="shared" si="3"/>
        <v>706.55840160765422</v>
      </c>
      <c r="O16">
        <f t="shared" si="3"/>
        <v>876.56370321590657</v>
      </c>
      <c r="P16">
        <f t="shared" si="4"/>
        <v>1267588.7006779471</v>
      </c>
      <c r="Q16">
        <f t="shared" si="5"/>
        <v>8.7412449985884348E-22</v>
      </c>
      <c r="T16">
        <f t="shared" si="6"/>
        <v>1.2203838584331538E-19</v>
      </c>
      <c r="U16">
        <f t="shared" si="9"/>
        <v>4.2326247476255329E-20</v>
      </c>
      <c r="V16">
        <f t="shared" si="10"/>
        <v>1.893319453882577E-19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2.86838780600961</v>
      </c>
      <c r="J17">
        <v>2.9539218845100401</v>
      </c>
      <c r="K17">
        <f t="shared" si="1"/>
        <v>4.6421079287457547E-16</v>
      </c>
      <c r="L17" s="3">
        <v>828.03899999999999</v>
      </c>
      <c r="M17">
        <f t="shared" si="2"/>
        <v>4.2740947075570121E-16</v>
      </c>
      <c r="N17">
        <f t="shared" si="3"/>
        <v>738.56344066658448</v>
      </c>
      <c r="O17">
        <f t="shared" si="3"/>
        <v>899.33580564193267</v>
      </c>
      <c r="P17">
        <f t="shared" si="4"/>
        <v>1354280.8471988875</v>
      </c>
      <c r="Q17">
        <f t="shared" si="5"/>
        <v>-6.4472443139769656E-23</v>
      </c>
      <c r="T17">
        <f t="shared" si="6"/>
        <v>-1.0111562603799564E-20</v>
      </c>
      <c r="U17">
        <f t="shared" si="9"/>
        <v>2.8217115772142769E-20</v>
      </c>
      <c r="V17">
        <f t="shared" si="10"/>
        <v>-1.4902849694422628E-20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2.8881251752211399</v>
      </c>
      <c r="J18">
        <v>2.9652040407759799</v>
      </c>
      <c r="K18">
        <f t="shared" si="1"/>
        <v>4.4077681992208777E-16</v>
      </c>
      <c r="L18" s="3">
        <v>1501.35</v>
      </c>
      <c r="M18">
        <f t="shared" si="2"/>
        <v>7.1696285306996916E-16</v>
      </c>
      <c r="N18">
        <f t="shared" si="3"/>
        <v>772.90332429038494</v>
      </c>
      <c r="O18">
        <f t="shared" si="3"/>
        <v>923.00497265155332</v>
      </c>
      <c r="P18">
        <f t="shared" si="4"/>
        <v>1449317.7282386227</v>
      </c>
      <c r="Q18">
        <f t="shared" si="5"/>
        <v>5.0155475207580601E-22</v>
      </c>
      <c r="T18">
        <f t="shared" si="6"/>
        <v>8.8657167336342487E-20</v>
      </c>
      <c r="U18">
        <f t="shared" si="9"/>
        <v>2.1561019351183916E-20</v>
      </c>
      <c r="V18">
        <f t="shared" si="10"/>
        <v>1.2413335720961371E-19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2.9084158422010402</v>
      </c>
      <c r="J19">
        <v>2.9766371729716501</v>
      </c>
      <c r="K19">
        <f t="shared" si="1"/>
        <v>4.1776175580348904E-16</v>
      </c>
      <c r="L19" s="3">
        <v>794.17</v>
      </c>
      <c r="M19">
        <f t="shared" si="2"/>
        <v>3.5011037791186715E-16</v>
      </c>
      <c r="N19">
        <f t="shared" si="3"/>
        <v>809.87098927383818</v>
      </c>
      <c r="O19">
        <f t="shared" si="3"/>
        <v>947.62644736561867</v>
      </c>
      <c r="P19">
        <f t="shared" si="4"/>
        <v>1553886.9030141691</v>
      </c>
      <c r="Q19">
        <f t="shared" si="5"/>
        <v>-1.2743649377883176E-22</v>
      </c>
      <c r="T19">
        <f t="shared" si="6"/>
        <v>-2.5482098183468961E-20</v>
      </c>
      <c r="U19">
        <f t="shared" si="9"/>
        <v>-2.8433367993334891E-20</v>
      </c>
      <c r="V19">
        <f t="shared" si="10"/>
        <v>-3.3894828312814693E-20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2.9293226304090298</v>
      </c>
      <c r="J20">
        <v>2.9882281063033198</v>
      </c>
      <c r="K20">
        <f t="shared" si="1"/>
        <v>3.9513432427746226E-16</v>
      </c>
      <c r="L20" s="3">
        <v>628.21400000000006</v>
      </c>
      <c r="M20">
        <f t="shared" si="2"/>
        <v>2.5504937382723346E-16</v>
      </c>
      <c r="N20">
        <f t="shared" si="3"/>
        <v>849.81155197862643</v>
      </c>
      <c r="O20">
        <f t="shared" si="3"/>
        <v>973.25827806104769</v>
      </c>
      <c r="P20">
        <f t="shared" si="4"/>
        <v>1669411.3496906771</v>
      </c>
      <c r="Q20">
        <f t="shared" si="5"/>
        <v>-2.7392425040614661E-22</v>
      </c>
      <c r="T20">
        <f>(M20-K20)/(2*PI()*H20)^2</f>
        <v>-6.221566257569115E-20</v>
      </c>
      <c r="U20">
        <f t="shared" si="9"/>
        <v>-2.8202349663189494E-20</v>
      </c>
      <c r="V20">
        <f t="shared" si="10"/>
        <v>-7.8617926970732612E-20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2.9509202010612401</v>
      </c>
      <c r="J21">
        <v>2.99998474723066</v>
      </c>
      <c r="K21">
        <f t="shared" si="1"/>
        <v>3.728615551952182E-16</v>
      </c>
      <c r="L21" s="3">
        <v>850.48199999999997</v>
      </c>
      <c r="M21">
        <f t="shared" si="2"/>
        <v>3.1712317860947275E-16</v>
      </c>
      <c r="N21">
        <f t="shared" si="3"/>
        <v>893.14135942620192</v>
      </c>
      <c r="O21">
        <f t="shared" si="3"/>
        <v>999.96487981741996</v>
      </c>
      <c r="P21">
        <f t="shared" si="4"/>
        <v>1797631.2487859512</v>
      </c>
      <c r="Q21">
        <f t="shared" si="5"/>
        <v>-1.1323130219038457E-22</v>
      </c>
      <c r="R21">
        <f>(Q21+Q22)*(H21-H22)/2</f>
        <v>-8.4033990437677755E-23</v>
      </c>
      <c r="T21">
        <f>(M21-K21)/(2*PI()*H21)^2</f>
        <v>-2.9347434931498568E-20</v>
      </c>
      <c r="U21">
        <f t="shared" si="9"/>
        <v>-2.3720868965215291E-20</v>
      </c>
      <c r="V21">
        <f t="shared" si="10"/>
        <v>-3.5230240629665048E-20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2.97329596726621</v>
      </c>
      <c r="J22">
        <v>3.0119150336265701</v>
      </c>
      <c r="K22">
        <f t="shared" si="1"/>
        <v>3.5091034007905669E-16</v>
      </c>
      <c r="L22" s="3">
        <v>786.60799999999904</v>
      </c>
      <c r="M22">
        <f t="shared" si="2"/>
        <v>2.6855886380544576E-16</v>
      </c>
      <c r="N22">
        <f t="shared" si="3"/>
        <v>940.36394069654534</v>
      </c>
      <c r="O22">
        <f t="shared" si="3"/>
        <v>1027.8151943213168</v>
      </c>
      <c r="P22">
        <f t="shared" si="4"/>
        <v>1940688.4146401021</v>
      </c>
      <c r="Q22">
        <f t="shared" si="5"/>
        <v>-1.7395638940483706E-22</v>
      </c>
      <c r="R22">
        <f t="shared" ref="R22:R26" si="11">(Q22+Q23)*(H22-H23)/2</f>
        <v>-2.562436359165718E-23</v>
      </c>
      <c r="T22">
        <f t="shared" si="6"/>
        <v>-5.1719066436244521E-20</v>
      </c>
      <c r="U22">
        <f t="shared" si="9"/>
        <v>-6.5777232447482049E-21</v>
      </c>
      <c r="V22">
        <f t="shared" si="10"/>
        <v>-5.898203354668119E-20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2.99655385558968</v>
      </c>
      <c r="J23">
        <v>3.0240277370665498</v>
      </c>
      <c r="K23">
        <f t="shared" si="1"/>
        <v>3.2924719137844163E-16</v>
      </c>
      <c r="L23" s="3">
        <v>1176.28</v>
      </c>
      <c r="M23">
        <f t="shared" si="2"/>
        <v>3.6644183963049963E-16</v>
      </c>
      <c r="N23">
        <f t="shared" si="3"/>
        <v>992.09635858178399</v>
      </c>
      <c r="O23">
        <f t="shared" si="3"/>
        <v>1056.885007086398</v>
      </c>
      <c r="P23">
        <f t="shared" si="4"/>
        <v>2101261.1029152512</v>
      </c>
      <c r="Q23">
        <f t="shared" si="5"/>
        <v>8.1775787952728316E-23</v>
      </c>
      <c r="R23">
        <f t="shared" si="11"/>
        <v>-1.6204016691085817E-23</v>
      </c>
      <c r="T23">
        <f t="shared" si="6"/>
        <v>2.8056489111443429E-20</v>
      </c>
      <c r="U23">
        <f t="shared" si="9"/>
        <v>-7.659478619134933E-21</v>
      </c>
      <c r="V23">
        <f t="shared" si="10"/>
        <v>3.0396668878787763E-20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3.0208189489705699</v>
      </c>
      <c r="J24">
        <v>3.03637120919438</v>
      </c>
      <c r="K24">
        <f t="shared" si="1"/>
        <v>3.0786508219834759E-16</v>
      </c>
      <c r="L24" s="3">
        <v>866.66499999999996</v>
      </c>
      <c r="M24">
        <f t="shared" si="2"/>
        <v>2.4538074644850119E-16</v>
      </c>
      <c r="N24">
        <f t="shared" si="3"/>
        <v>1049.1049809247509</v>
      </c>
      <c r="O24">
        <f t="shared" si="3"/>
        <v>1087.3546328518828</v>
      </c>
      <c r="P24">
        <f t="shared" si="4"/>
        <v>2282961.3585855747</v>
      </c>
      <c r="Q24">
        <f t="shared" si="5"/>
        <v>-1.4313488328599529E-22</v>
      </c>
      <c r="R24">
        <f t="shared" si="11"/>
        <v>2.5712403915608557E-23</v>
      </c>
      <c r="T24">
        <f t="shared" si="6"/>
        <v>-5.7060327342069665E-20</v>
      </c>
      <c r="U24">
        <f t="shared" si="9"/>
        <v>1.4527746361548292E-20</v>
      </c>
      <c r="V24">
        <f t="shared" si="10"/>
        <v>-5.872871940622027E-20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3.0465057356038199</v>
      </c>
      <c r="J25">
        <v>3.0491941284760902</v>
      </c>
      <c r="K25">
        <f t="shared" si="1"/>
        <v>2.8658385838899912E-16</v>
      </c>
      <c r="L25" s="3">
        <v>1519.84</v>
      </c>
      <c r="M25">
        <f t="shared" si="2"/>
        <v>3.8891569277028648E-16</v>
      </c>
      <c r="N25">
        <f t="shared" si="3"/>
        <v>1113.0270921372714</v>
      </c>
      <c r="O25">
        <f t="shared" si="3"/>
        <v>1119.9383810701652</v>
      </c>
      <c r="P25">
        <f t="shared" si="4"/>
        <v>2493091.2852256126</v>
      </c>
      <c r="Q25">
        <f t="shared" si="5"/>
        <v>2.4462453758087801E-22</v>
      </c>
      <c r="R25">
        <f t="shared" si="11"/>
        <v>5.7068523624731684E-23</v>
      </c>
      <c r="T25">
        <f t="shared" si="6"/>
        <v>1.144029220195841E-19</v>
      </c>
      <c r="U25">
        <f t="shared" si="9"/>
        <v>2.6653990248576141E-20</v>
      </c>
      <c r="V25">
        <f t="shared" si="10"/>
        <v>1.1186056101358511E-19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3.07290805084078</v>
      </c>
      <c r="J26">
        <v>3.0622105925638401</v>
      </c>
      <c r="K26">
        <f t="shared" si="1"/>
        <v>2.6614513322945335E-16</v>
      </c>
      <c r="L26" s="3">
        <v>1150.92</v>
      </c>
      <c r="M26">
        <f t="shared" si="2"/>
        <v>2.654318741228669E-16</v>
      </c>
      <c r="N26">
        <f t="shared" si="3"/>
        <v>1182.7911077773836</v>
      </c>
      <c r="O26">
        <f t="shared" si="3"/>
        <v>1154.0127113545245</v>
      </c>
      <c r="P26">
        <f t="shared" si="4"/>
        <v>2730740.1426050714</v>
      </c>
      <c r="Q26">
        <f t="shared" si="5"/>
        <v>-1.779756199040909E-24</v>
      </c>
      <c r="R26">
        <f t="shared" si="11"/>
        <v>3.9086640023963583E-24</v>
      </c>
      <c r="T26">
        <f t="shared" si="6"/>
        <v>-9.8168691926004752E-22</v>
      </c>
      <c r="U26">
        <f t="shared" si="9"/>
        <v>2.6161389241332432E-21</v>
      </c>
      <c r="V26">
        <f t="shared" si="10"/>
        <v>-9.1187746634781522E-22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3.10105467081579</v>
      </c>
      <c r="J27">
        <v>3.0760187435476198</v>
      </c>
      <c r="K27">
        <f t="shared" si="1"/>
        <v>2.45923829033656E-16</v>
      </c>
      <c r="L27" s="3">
        <v>1226.8499999999999</v>
      </c>
      <c r="M27">
        <f t="shared" si="2"/>
        <v>2.5326392659212733E-16</v>
      </c>
      <c r="N27">
        <f t="shared" si="3"/>
        <v>1261.9863887456961</v>
      </c>
      <c r="O27">
        <f t="shared" si="3"/>
        <v>1191.2934214900522</v>
      </c>
      <c r="P27">
        <f t="shared" si="4"/>
        <v>3011789.6614648784</v>
      </c>
      <c r="Q27">
        <f t="shared" si="5"/>
        <v>1.9151596209691381E-23</v>
      </c>
      <c r="R27">
        <f>(Q27+Q28)*(H27-H28)/2</f>
        <v>1.1864365770582535E-23</v>
      </c>
      <c r="T27">
        <f t="shared" si="6"/>
        <v>1.2608971026518902E-20</v>
      </c>
      <c r="U27">
        <f t="shared" si="9"/>
        <v>8.8838616274266974E-21</v>
      </c>
      <c r="V27">
        <f t="shared" si="10"/>
        <v>1.1126709006119771E-20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3.13122387312217</v>
      </c>
      <c r="J28">
        <v>3.0908792530398999</v>
      </c>
      <c r="K28">
        <f t="shared" si="1"/>
        <v>2.2598742637981679E-16</v>
      </c>
      <c r="L28" s="3">
        <v>1304.6600000000001</v>
      </c>
      <c r="M28">
        <f t="shared" si="2"/>
        <v>2.3916761386180519E-16</v>
      </c>
      <c r="N28">
        <f t="shared" si="3"/>
        <v>1352.7697185789552</v>
      </c>
      <c r="O28">
        <f t="shared" si="3"/>
        <v>1232.7620405622856</v>
      </c>
      <c r="P28">
        <f t="shared" si="4"/>
        <v>3349688.1601554761</v>
      </c>
      <c r="Q28">
        <f t="shared" si="5"/>
        <v>3.603150039766928E-23</v>
      </c>
      <c r="R28">
        <f t="shared" ref="R28:R37" si="12">(Q28+Q29)*(H28-H29)/2</f>
        <v>9.9201797716114542E-23</v>
      </c>
      <c r="T28">
        <f t="shared" si="6"/>
        <v>2.8711315612675071E-20</v>
      </c>
      <c r="U28">
        <f t="shared" si="9"/>
        <v>9.5892570645124939E-20</v>
      </c>
      <c r="V28">
        <f t="shared" si="10"/>
        <v>2.406931775540693E-20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3.1637709046359999</v>
      </c>
      <c r="J29">
        <v>3.10715276765101</v>
      </c>
      <c r="K29">
        <f t="shared" si="1"/>
        <v>2.0640711641417678E-16</v>
      </c>
      <c r="L29" s="3">
        <v>2247.11</v>
      </c>
      <c r="M29">
        <f t="shared" si="2"/>
        <v>3.6240671109219972E-16</v>
      </c>
      <c r="N29">
        <f t="shared" si="3"/>
        <v>1458.0449218098543</v>
      </c>
      <c r="O29">
        <f t="shared" si="3"/>
        <v>1279.8314191468178</v>
      </c>
      <c r="P29">
        <f t="shared" si="4"/>
        <v>3763863.4554508617</v>
      </c>
      <c r="Q29">
        <f t="shared" si="5"/>
        <v>4.4787970797362098E-22</v>
      </c>
      <c r="R29">
        <f t="shared" si="12"/>
        <v>6.9253937480704414E-23</v>
      </c>
      <c r="T29">
        <f t="shared" si="6"/>
        <v>4.3905732168061721E-19</v>
      </c>
      <c r="U29">
        <f t="shared" si="9"/>
        <v>6.3380380784033021E-20</v>
      </c>
      <c r="V29">
        <f t="shared" si="10"/>
        <v>3.4966769820079489E-19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3.1991601082486598</v>
      </c>
      <c r="J30">
        <v>3.1253506301824898</v>
      </c>
      <c r="K30">
        <f t="shared" si="1"/>
        <v>1.872586041521171E-16</v>
      </c>
      <c r="L30" s="3">
        <v>1116.04</v>
      </c>
      <c r="M30">
        <f t="shared" si="2"/>
        <v>1.5659248353982876E-16</v>
      </c>
      <c r="N30">
        <f t="shared" si="3"/>
        <v>1581.8310941741358</v>
      </c>
      <c r="O30">
        <f t="shared" si="3"/>
        <v>1334.598493195067</v>
      </c>
      <c r="P30">
        <f t="shared" si="4"/>
        <v>4283342.7485346869</v>
      </c>
      <c r="Q30">
        <f t="shared" si="5"/>
        <v>-9.2731310636675393E-23</v>
      </c>
      <c r="R30">
        <f t="shared" si="12"/>
        <v>2.7145064097598123E-23</v>
      </c>
      <c r="T30">
        <f t="shared" si="6"/>
        <v>-1.1402972791634543E-19</v>
      </c>
      <c r="U30">
        <f t="shared" si="9"/>
        <v>4.8862137236964081E-20</v>
      </c>
      <c r="V30">
        <f t="shared" si="10"/>
        <v>-8.6273215033706707E-20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3.2380159752017099</v>
      </c>
      <c r="J31">
        <v>3.1462201112084101</v>
      </c>
      <c r="K31">
        <f t="shared" si="1"/>
        <v>1.6862376184731451E-16</v>
      </c>
      <c r="L31" s="3">
        <v>2022.34</v>
      </c>
      <c r="M31">
        <f t="shared" si="2"/>
        <v>2.435302050733084E-16</v>
      </c>
      <c r="N31">
        <f t="shared" si="3"/>
        <v>1729.8799904023929</v>
      </c>
      <c r="O31">
        <f t="shared" si="3"/>
        <v>1400.2968479069959</v>
      </c>
      <c r="P31">
        <f t="shared" si="4"/>
        <v>4953316.0434528515</v>
      </c>
      <c r="Q31">
        <f t="shared" si="5"/>
        <v>2.3946138683990864E-22</v>
      </c>
      <c r="R31">
        <f t="shared" si="12"/>
        <v>1.3925592753244702E-22</v>
      </c>
      <c r="T31">
        <f t="shared" si="6"/>
        <v>3.7814938865669206E-19</v>
      </c>
      <c r="U31">
        <f t="shared" si="9"/>
        <v>2.694002541239549E-19</v>
      </c>
      <c r="V31">
        <f t="shared" si="10"/>
        <v>2.7179715150107667E-19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3.2812083706994399</v>
      </c>
      <c r="J32">
        <v>3.1708954977864998</v>
      </c>
      <c r="K32">
        <f t="shared" si="1"/>
        <v>1.5059409614366236E-16</v>
      </c>
      <c r="L32" s="3">
        <v>3093.95</v>
      </c>
      <c r="M32">
        <f t="shared" si="2"/>
        <v>3.1435888478255991E-16</v>
      </c>
      <c r="N32">
        <f t="shared" si="3"/>
        <v>1910.7698093386489</v>
      </c>
      <c r="O32">
        <f t="shared" si="3"/>
        <v>1482.1613967932401</v>
      </c>
      <c r="P32">
        <f t="shared" si="4"/>
        <v>5847843.6704241447</v>
      </c>
      <c r="Q32">
        <f t="shared" si="5"/>
        <v>5.5628677048835934E-22</v>
      </c>
      <c r="R32">
        <f t="shared" si="12"/>
        <v>1.490116593242926E-22</v>
      </c>
      <c r="T32">
        <f t="shared" si="6"/>
        <v>1.1612806349087632E-18</v>
      </c>
      <c r="U32">
        <f t="shared" si="9"/>
        <v>3.5541411282345689E-19</v>
      </c>
      <c r="V32">
        <f t="shared" si="10"/>
        <v>7.9294357769024873E-19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3.3300037610084101</v>
      </c>
      <c r="J33">
        <v>3.2011841158902201</v>
      </c>
      <c r="K33">
        <f t="shared" si="1"/>
        <v>1.3327827359114926E-16</v>
      </c>
      <c r="L33" s="3">
        <v>2726.51</v>
      </c>
      <c r="M33">
        <f t="shared" si="2"/>
        <v>2.2865586080218438E-16</v>
      </c>
      <c r="N33">
        <f t="shared" si="3"/>
        <v>2137.9806044236789</v>
      </c>
      <c r="O33">
        <f t="shared" si="3"/>
        <v>1589.2203438571685</v>
      </c>
      <c r="P33">
        <f t="shared" si="4"/>
        <v>7096582.3662213366</v>
      </c>
      <c r="Q33">
        <f t="shared" si="5"/>
        <v>3.4681419511341443E-22</v>
      </c>
      <c r="R33">
        <f t="shared" si="12"/>
        <v>1.3150871718698609E-22</v>
      </c>
      <c r="T33">
        <f t="shared" si="6"/>
        <v>9.9274429129400654E-19</v>
      </c>
      <c r="U33">
        <f t="shared" si="9"/>
        <v>4.7604323536250071E-19</v>
      </c>
      <c r="V33">
        <f t="shared" si="10"/>
        <v>6.439706944030968E-19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3.3883985799781802</v>
      </c>
      <c r="J34">
        <v>3.2414117065305001</v>
      </c>
      <c r="K34">
        <f t="shared" si="1"/>
        <v>1.1622084693668018E-16</v>
      </c>
      <c r="L34" s="3">
        <v>3548.76</v>
      </c>
      <c r="M34">
        <f t="shared" si="2"/>
        <v>2.3656416547905061E-16</v>
      </c>
      <c r="N34">
        <f t="shared" si="3"/>
        <v>2445.6740754192374</v>
      </c>
      <c r="O34">
        <f t="shared" si="3"/>
        <v>1743.458870618922</v>
      </c>
      <c r="P34">
        <f t="shared" si="4"/>
        <v>9020970.5167175476</v>
      </c>
      <c r="Q34">
        <f t="shared" si="5"/>
        <v>4.7511528730524845E-22</v>
      </c>
      <c r="R34">
        <f t="shared" si="12"/>
        <v>1.7968592952374049E-22</v>
      </c>
      <c r="T34">
        <f t="shared" si="6"/>
        <v>1.9825259297216223E-18</v>
      </c>
      <c r="U34">
        <f t="shared" si="9"/>
        <v>1.0082448894027973E-18</v>
      </c>
      <c r="V34">
        <f t="shared" si="10"/>
        <v>1.221718599540821E-18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3.4588773758717499</v>
      </c>
      <c r="J35">
        <v>3.2958554315160602</v>
      </c>
      <c r="K35">
        <f t="shared" si="1"/>
        <v>9.986974233039676E-17</v>
      </c>
      <c r="L35" s="3">
        <v>5247.71</v>
      </c>
      <c r="M35">
        <f t="shared" si="2"/>
        <v>2.6518461528418079E-16</v>
      </c>
      <c r="N35">
        <f t="shared" si="3"/>
        <v>2876.586088815789</v>
      </c>
      <c r="O35">
        <f t="shared" si="3"/>
        <v>1976.3116535362228</v>
      </c>
      <c r="P35">
        <f t="shared" si="4"/>
        <v>12180555.278271597</v>
      </c>
      <c r="Q35">
        <f t="shared" si="5"/>
        <v>7.2279090951968416E-22</v>
      </c>
      <c r="R35">
        <f t="shared" si="12"/>
        <v>2.4469169706133934E-22</v>
      </c>
      <c r="T35">
        <f t="shared" si="6"/>
        <v>4.7391066662970037E-18</v>
      </c>
      <c r="U35">
        <f t="shared" si="9"/>
        <v>2.3410679732235695E-18</v>
      </c>
      <c r="V35">
        <f t="shared" si="10"/>
        <v>2.7744212164271858E-18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3.5512227211735401</v>
      </c>
      <c r="J36">
        <v>3.37693127898596</v>
      </c>
      <c r="K36">
        <f t="shared" si="1"/>
        <v>8.3745151306447648E-17</v>
      </c>
      <c r="L36" s="3">
        <v>7968.46</v>
      </c>
      <c r="M36">
        <f t="shared" si="2"/>
        <v>2.8015784588792068E-16</v>
      </c>
      <c r="N36">
        <f t="shared" si="3"/>
        <v>3558.1374533546809</v>
      </c>
      <c r="O36">
        <f t="shared" si="3"/>
        <v>2381.9425305202494</v>
      </c>
      <c r="P36">
        <f t="shared" si="4"/>
        <v>18333992.355666544</v>
      </c>
      <c r="Q36">
        <f t="shared" si="5"/>
        <v>9.8833983916101682E-22</v>
      </c>
      <c r="R36">
        <f t="shared" si="12"/>
        <v>3.2894207699419501E-22</v>
      </c>
      <c r="T36">
        <f t="shared" si="6"/>
        <v>1.1631998041560188E-17</v>
      </c>
      <c r="U36">
        <f t="shared" si="9"/>
        <v>6.9250967262641297E-18</v>
      </c>
      <c r="V36">
        <f t="shared" si="10"/>
        <v>6.4692485516680131E-18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3.6874669017509101</v>
      </c>
      <c r="J37">
        <v>3.5162374125253999</v>
      </c>
      <c r="K37">
        <f t="shared" si="1"/>
        <v>6.7600388574644992E-17</v>
      </c>
      <c r="L37" s="3">
        <v>14390.2</v>
      </c>
      <c r="M37">
        <f t="shared" si="2"/>
        <v>2.9633203929258085E-16</v>
      </c>
      <c r="N37">
        <f t="shared" si="3"/>
        <v>4869.3041403746147</v>
      </c>
      <c r="O37">
        <f t="shared" si="3"/>
        <v>3282.7469955295232</v>
      </c>
      <c r="P37">
        <f t="shared" si="4"/>
        <v>34486550.648127474</v>
      </c>
      <c r="Q37">
        <f t="shared" si="5"/>
        <v>1.4397697549942174E-21</v>
      </c>
      <c r="R37">
        <f t="shared" si="12"/>
        <v>3.7375023778437691E-22</v>
      </c>
      <c r="T37">
        <f t="shared" si="6"/>
        <v>3.9486101397544637E-17</v>
      </c>
      <c r="U37">
        <f>(T37+T38)*(H37-H38)/2</f>
        <v>3.4828742478695568E-17</v>
      </c>
      <c r="V37">
        <f t="shared" si="10"/>
        <v>2.0862549350294921E-17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3.9719515238155898</v>
      </c>
      <c r="J38">
        <v>3.8259884002610902</v>
      </c>
      <c r="K38">
        <f t="shared" si="1"/>
        <v>4.5188085063737786E-17</v>
      </c>
      <c r="L38" s="3">
        <v>27980.9</v>
      </c>
      <c r="M38">
        <f t="shared" si="2"/>
        <v>1.8875445762930248E-16</v>
      </c>
      <c r="N38">
        <f t="shared" si="3"/>
        <v>9374.573615891637</v>
      </c>
      <c r="O38">
        <f t="shared" si="3"/>
        <v>6698.6671744893038</v>
      </c>
      <c r="P38">
        <f t="shared" si="4"/>
        <v>132754772.39435211</v>
      </c>
      <c r="Q38">
        <f t="shared" si="5"/>
        <v>1.46233325142245E-21</v>
      </c>
      <c r="R38" s="6">
        <f>SUM(R24:R37)</f>
        <v>1.8410010020151137E-21</v>
      </c>
      <c r="T38">
        <f>(M38-K38)/(2*PI()*H38)^2</f>
        <v>2.309527854278523E-16</v>
      </c>
      <c r="V38">
        <f t="shared" si="10"/>
        <v>1.1592308459982021E-16</v>
      </c>
      <c r="W38" s="11">
        <v>0.25096706321395201</v>
      </c>
    </row>
    <row r="39" spans="4:23">
      <c r="U39">
        <f>SUM(U31:U38)</f>
        <v>4.6204009669895974E-17</v>
      </c>
      <c r="V39">
        <f>SUM(V31:V38)</f>
        <v>1.4895973374134556E-16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" max="1" width="16.7109375" bestFit="1" customWidth="1"/>
    <col min="3" max="3" width="16.7109375" bestFit="1" customWidth="1"/>
    <col min="4" max="4" width="9.425781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s="3" t="s">
        <v>12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-5.2418050000000003</v>
      </c>
      <c r="C3">
        <v>-4.2972830000000002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5.4251449999999997</v>
      </c>
      <c r="C4">
        <v>3.9807510000000002</v>
      </c>
      <c r="D4" s="4"/>
      <c r="E4" s="1"/>
      <c r="F4" s="2"/>
      <c r="G4">
        <f>LOG10(H4)</f>
        <v>1.3659482428254754</v>
      </c>
      <c r="H4">
        <v>23.224599999999999</v>
      </c>
      <c r="I4">
        <v>2.6308727385287698</v>
      </c>
      <c r="J4">
        <v>2.49686311278175</v>
      </c>
      <c r="K4">
        <f>10^J4*1.38*10^-23*310*4*PI()*H4</f>
        <v>3.9197827726578653E-16</v>
      </c>
      <c r="L4" s="3">
        <v>349.62613900000002</v>
      </c>
      <c r="M4">
        <f>L4*1.38*10^-23*310*4*PI()*H4</f>
        <v>4.3651862776959907E-16</v>
      </c>
      <c r="N4">
        <f>10^I4</f>
        <v>427.43761559726153</v>
      </c>
      <c r="O4">
        <f>10^J4</f>
        <v>313.95189788932271</v>
      </c>
      <c r="P4">
        <f>N4^2+O4^2</f>
        <v>281268.70941578003</v>
      </c>
      <c r="Q4">
        <f>O4/2/PI()/H4/P4*(M4-K4)/2/PI()</f>
        <v>5.4223474563680296E-23</v>
      </c>
      <c r="T4">
        <f>(M4-K4)/(2*PI()*H4)^2</f>
        <v>2.0916904230433737E-21</v>
      </c>
      <c r="W4" s="11">
        <v>1.4355363774452501</v>
      </c>
    </row>
    <row r="5" spans="1:23">
      <c r="A5">
        <v>12000</v>
      </c>
      <c r="B5">
        <v>16.252009999999999</v>
      </c>
      <c r="C5">
        <v>12.150969999999999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2.6504451303329501</v>
      </c>
      <c r="J5">
        <v>2.50681839196081</v>
      </c>
      <c r="K5">
        <f t="shared" ref="K5:K38" si="1">10^J5*1.38*10^-23*310*4*PI()*H5</f>
        <v>3.768958007393617E-16</v>
      </c>
      <c r="L5" s="3">
        <v>342.33491220000002</v>
      </c>
      <c r="M5">
        <f t="shared" ref="M5:M38" si="2">L5*1.38*10^-23*310*4*PI()*H5</f>
        <v>4.0165585174776606E-16</v>
      </c>
      <c r="N5">
        <f t="shared" ref="N5:O38" si="3">10^I5</f>
        <v>447.14165541425115</v>
      </c>
      <c r="O5">
        <f t="shared" si="3"/>
        <v>321.23169696948321</v>
      </c>
      <c r="P5">
        <f t="shared" ref="P5:P38" si="4">N5^2+O5^2</f>
        <v>303125.46314449079</v>
      </c>
      <c r="Q5">
        <f t="shared" ref="Q5:Q38" si="5">O5/2/PI()/H5/P5*(M5-K5)/2/PI()</f>
        <v>3.0453380463558927E-23</v>
      </c>
      <c r="T5">
        <f t="shared" ref="T5:T38" si="6">(M5-K5)/(2*PI()*H5)^2</f>
        <v>1.3167013273441621E-21</v>
      </c>
      <c r="W5" s="11">
        <v>1.36375955363524</v>
      </c>
    </row>
    <row r="6" spans="1:23">
      <c r="A6">
        <v>4800</v>
      </c>
      <c r="B6">
        <v>27.495000000000001</v>
      </c>
      <c r="C6">
        <v>24.89808</v>
      </c>
      <c r="D6" s="4"/>
      <c r="E6" s="1"/>
      <c r="F6" s="2"/>
      <c r="G6">
        <f t="shared" si="0"/>
        <v>1.3116542796855051</v>
      </c>
      <c r="H6">
        <v>20.4953</v>
      </c>
      <c r="I6">
        <v>2.6700825097012801</v>
      </c>
      <c r="J6">
        <v>2.5168850397271898</v>
      </c>
      <c r="K6">
        <f t="shared" si="1"/>
        <v>3.6223462725771101E-16</v>
      </c>
      <c r="L6" s="3">
        <v>344.92300260000002</v>
      </c>
      <c r="M6">
        <f t="shared" si="2"/>
        <v>3.800380508283863E-16</v>
      </c>
      <c r="N6">
        <f t="shared" si="3"/>
        <v>467.82401267436524</v>
      </c>
      <c r="O6">
        <f t="shared" si="3"/>
        <v>328.76459345867454</v>
      </c>
      <c r="P6">
        <f t="shared" si="4"/>
        <v>326945.46474679222</v>
      </c>
      <c r="Q6">
        <f t="shared" si="5"/>
        <v>2.2125812636974318E-23</v>
      </c>
      <c r="T6">
        <f t="shared" si="6"/>
        <v>1.0735820173848954E-21</v>
      </c>
      <c r="W6" s="11">
        <v>1.2955715712626199</v>
      </c>
    </row>
    <row r="7" spans="1:23">
      <c r="A7">
        <v>1200</v>
      </c>
      <c r="B7">
        <v>58.638959999999997</v>
      </c>
      <c r="C7">
        <v>51.258400000000002</v>
      </c>
      <c r="D7" s="4"/>
      <c r="E7" s="1"/>
      <c r="F7" s="2"/>
      <c r="G7">
        <f t="shared" si="0"/>
        <v>1.2840267085035566</v>
      </c>
      <c r="H7">
        <v>19.232099999999999</v>
      </c>
      <c r="I7">
        <v>2.6896947347312201</v>
      </c>
      <c r="J7">
        <v>2.5270732296782898</v>
      </c>
      <c r="K7">
        <f t="shared" si="1"/>
        <v>3.4797703430327334E-16</v>
      </c>
      <c r="L7" s="3">
        <v>445.38609359999998</v>
      </c>
      <c r="M7">
        <f t="shared" si="2"/>
        <v>4.6048342829492282E-16</v>
      </c>
      <c r="N7">
        <f t="shared" si="3"/>
        <v>489.43467516359254</v>
      </c>
      <c r="O7">
        <f t="shared" si="3"/>
        <v>336.56831592121142</v>
      </c>
      <c r="P7">
        <f t="shared" si="4"/>
        <v>352824.53253453173</v>
      </c>
      <c r="Q7">
        <f t="shared" si="5"/>
        <v>1.4135306007857087E-22</v>
      </c>
      <c r="T7">
        <f t="shared" si="6"/>
        <v>7.7048475726382296E-21</v>
      </c>
      <c r="W7" s="11">
        <v>1.2307929882431701</v>
      </c>
    </row>
    <row r="8" spans="1:23">
      <c r="A8">
        <v>340</v>
      </c>
      <c r="B8">
        <v>110.34220000000001</v>
      </c>
      <c r="C8">
        <v>101.2732</v>
      </c>
      <c r="D8" s="4"/>
      <c r="E8" s="1"/>
      <c r="F8" s="2"/>
      <c r="G8">
        <f t="shared" si="0"/>
        <v>1.2560463071607584</v>
      </c>
      <c r="H8">
        <v>18.0321</v>
      </c>
      <c r="I8">
        <v>2.70917997244538</v>
      </c>
      <c r="J8">
        <v>2.53739153274172</v>
      </c>
      <c r="K8">
        <f t="shared" si="1"/>
        <v>3.3410923820775985E-16</v>
      </c>
      <c r="L8" s="3">
        <v>578.16388359999996</v>
      </c>
      <c r="M8">
        <f t="shared" si="2"/>
        <v>5.6046424305528576E-16</v>
      </c>
      <c r="N8">
        <f t="shared" si="3"/>
        <v>511.89392139109202</v>
      </c>
      <c r="O8">
        <f t="shared" si="3"/>
        <v>344.66051510404935</v>
      </c>
      <c r="P8">
        <f t="shared" si="4"/>
        <v>380826.25742893817</v>
      </c>
      <c r="Q8">
        <f t="shared" si="5"/>
        <v>2.8777211294906229E-22</v>
      </c>
      <c r="T8">
        <f t="shared" si="6"/>
        <v>1.7633468665239536E-20</v>
      </c>
      <c r="W8" s="11">
        <v>1.16925333459751</v>
      </c>
    </row>
    <row r="9" spans="1:23">
      <c r="A9">
        <v>94</v>
      </c>
      <c r="B9">
        <v>229.59549999999999</v>
      </c>
      <c r="C9">
        <v>190.739</v>
      </c>
      <c r="D9" s="4"/>
      <c r="F9" s="2"/>
      <c r="G9">
        <f t="shared" si="0"/>
        <v>1.22768107275287</v>
      </c>
      <c r="H9">
        <v>16.891999999999999</v>
      </c>
      <c r="I9">
        <v>2.7284325384479899</v>
      </c>
      <c r="J9">
        <v>2.54785174989216</v>
      </c>
      <c r="K9">
        <f t="shared" si="1"/>
        <v>3.2061472677994003E-16</v>
      </c>
      <c r="L9" s="3">
        <v>775.46635019999997</v>
      </c>
      <c r="M9">
        <f t="shared" si="2"/>
        <v>7.0419781668112115E-16</v>
      </c>
      <c r="N9">
        <f t="shared" si="3"/>
        <v>535.09702750259953</v>
      </c>
      <c r="O9">
        <f t="shared" si="3"/>
        <v>353.06262829410969</v>
      </c>
      <c r="P9">
        <f t="shared" si="4"/>
        <v>410982.04834006238</v>
      </c>
      <c r="Q9">
        <f t="shared" si="5"/>
        <v>4.9413719011543783E-22</v>
      </c>
      <c r="T9">
        <f t="shared" si="6"/>
        <v>3.405160375282854E-20</v>
      </c>
      <c r="W9" s="11">
        <v>1.1107906638458001</v>
      </c>
    </row>
    <row r="10" spans="1:23">
      <c r="A10">
        <v>24</v>
      </c>
      <c r="B10">
        <v>408.75110000000001</v>
      </c>
      <c r="C10">
        <v>280.79899999999998</v>
      </c>
      <c r="D10" s="4">
        <f>LOG10(A10)</f>
        <v>1.3802112417116059</v>
      </c>
      <c r="E10" s="4">
        <f t="shared" ref="E10:F15" si="7">LOG10(B10)</f>
        <v>2.6114589344103298</v>
      </c>
      <c r="F10" s="4">
        <f t="shared" si="7"/>
        <v>2.4483955568222435</v>
      </c>
      <c r="G10">
        <f t="shared" si="0"/>
        <v>1.1989043994567323</v>
      </c>
      <c r="H10">
        <v>15.808999999999999</v>
      </c>
      <c r="I10">
        <v>2.7473314698031399</v>
      </c>
      <c r="J10">
        <v>2.5584636933334801</v>
      </c>
      <c r="K10">
        <f t="shared" si="1"/>
        <v>3.0748132017333318E-16</v>
      </c>
      <c r="L10" s="3">
        <v>482.47519419999998</v>
      </c>
      <c r="M10">
        <f t="shared" si="2"/>
        <v>4.1004359578741596E-16</v>
      </c>
      <c r="N10">
        <f t="shared" si="3"/>
        <v>558.89660279618613</v>
      </c>
      <c r="O10">
        <f t="shared" si="3"/>
        <v>361.7959436206225</v>
      </c>
      <c r="P10">
        <f t="shared" si="4"/>
        <v>443261.7174374545</v>
      </c>
      <c r="Q10">
        <f t="shared" si="5"/>
        <v>1.3413032614266903E-22</v>
      </c>
      <c r="T10">
        <f t="shared" si="6"/>
        <v>1.0394871203384177E-20</v>
      </c>
      <c r="W10" s="11">
        <v>1.05525112683278</v>
      </c>
    </row>
    <row r="11" spans="1:23">
      <c r="A11">
        <v>6</v>
      </c>
      <c r="B11">
        <v>816.70169999999996</v>
      </c>
      <c r="C11">
        <v>583.447</v>
      </c>
      <c r="D11" s="4">
        <f t="shared" ref="D11:D15" si="8">LOG10(A11)</f>
        <v>0.77815125038364363</v>
      </c>
      <c r="E11" s="4">
        <f t="shared" si="7"/>
        <v>2.9120634595922379</v>
      </c>
      <c r="F11" s="4">
        <f t="shared" si="7"/>
        <v>2.7660014111046753</v>
      </c>
      <c r="G11">
        <f t="shared" si="0"/>
        <v>1.1696773724418428</v>
      </c>
      <c r="H11">
        <v>14.780099999999999</v>
      </c>
      <c r="I11">
        <v>2.76575045800785</v>
      </c>
      <c r="J11">
        <v>2.5692417129712499</v>
      </c>
      <c r="K11">
        <f t="shared" si="1"/>
        <v>2.9469293874454909E-16</v>
      </c>
      <c r="L11" s="3">
        <v>452.49212840000001</v>
      </c>
      <c r="M11">
        <f t="shared" si="2"/>
        <v>3.5953323733684942E-16</v>
      </c>
      <c r="N11">
        <f t="shared" si="3"/>
        <v>583.10995787161301</v>
      </c>
      <c r="O11">
        <f t="shared" si="3"/>
        <v>370.88708700397217</v>
      </c>
      <c r="P11">
        <f t="shared" si="4"/>
        <v>477574.45427532634</v>
      </c>
      <c r="Q11">
        <f t="shared" si="5"/>
        <v>8.629954815454104E-23</v>
      </c>
      <c r="T11">
        <f t="shared" si="6"/>
        <v>7.5184882358818355E-21</v>
      </c>
      <c r="U11">
        <f>(T11+T12)*(H11-H12)/2</f>
        <v>8.9848699080243755E-21</v>
      </c>
      <c r="V11">
        <f>T11*W11*2</f>
        <v>1.5074396993107557E-20</v>
      </c>
      <c r="W11" s="11">
        <v>1.0024885668614401</v>
      </c>
    </row>
    <row r="12" spans="1:23">
      <c r="A12">
        <v>1.6</v>
      </c>
      <c r="B12">
        <v>386.71269999999998</v>
      </c>
      <c r="C12">
        <v>906.76</v>
      </c>
      <c r="D12" s="4">
        <f t="shared" si="8"/>
        <v>0.20411998265592479</v>
      </c>
      <c r="E12" s="4">
        <f t="shared" si="7"/>
        <v>2.5873884349366585</v>
      </c>
      <c r="F12" s="4">
        <f t="shared" si="7"/>
        <v>2.9574923537985116</v>
      </c>
      <c r="G12">
        <f t="shared" si="0"/>
        <v>1.1399640487494762</v>
      </c>
      <c r="H12">
        <v>13.8027</v>
      </c>
      <c r="I12">
        <v>2.7835452843564301</v>
      </c>
      <c r="J12">
        <v>2.5801990634673402</v>
      </c>
      <c r="K12">
        <f t="shared" si="1"/>
        <v>2.8223687605110741E-16</v>
      </c>
      <c r="L12" s="3">
        <v>490.51081920000001</v>
      </c>
      <c r="M12">
        <f t="shared" si="2"/>
        <v>3.6396806857784686E-16</v>
      </c>
      <c r="N12">
        <f t="shared" si="3"/>
        <v>607.49860409921166</v>
      </c>
      <c r="O12">
        <f t="shared" si="3"/>
        <v>380.36370009383791</v>
      </c>
      <c r="P12">
        <f t="shared" si="4"/>
        <v>513731.09833156579</v>
      </c>
      <c r="Q12">
        <f t="shared" si="5"/>
        <v>1.1105222324656969E-22</v>
      </c>
      <c r="T12">
        <f t="shared" si="6"/>
        <v>1.0866758148452893E-20</v>
      </c>
      <c r="U12">
        <f t="shared" ref="U12:U37" si="9">(T12+T13)*(H12-H13)/2</f>
        <v>7.0845714782026686E-21</v>
      </c>
      <c r="V12">
        <f t="shared" ref="V12:V38" si="10">T12*W12*2</f>
        <v>2.0698221450135733E-20</v>
      </c>
      <c r="W12" s="11">
        <v>0.95236413507015205</v>
      </c>
    </row>
    <row r="13" spans="1:23">
      <c r="A13">
        <v>0.5</v>
      </c>
      <c r="B13">
        <v>791.05610000000001</v>
      </c>
      <c r="C13">
        <v>1198.508</v>
      </c>
      <c r="D13" s="4">
        <f>LOG10(A13)</f>
        <v>-0.3010299956639812</v>
      </c>
      <c r="E13" s="4">
        <f t="shared" si="7"/>
        <v>2.8982072838219444</v>
      </c>
      <c r="F13" s="4">
        <f t="shared" si="7"/>
        <v>3.0786409372801939</v>
      </c>
      <c r="G13">
        <f t="shared" si="0"/>
        <v>1.10972025158662</v>
      </c>
      <c r="H13">
        <v>12.8742</v>
      </c>
      <c r="I13">
        <v>2.80055812746438</v>
      </c>
      <c r="J13">
        <v>2.59135203629577</v>
      </c>
      <c r="K13">
        <f t="shared" si="1"/>
        <v>2.7009897254699854E-16</v>
      </c>
      <c r="L13" s="3">
        <v>431.79559440000003</v>
      </c>
      <c r="M13">
        <f t="shared" si="2"/>
        <v>2.9884713919168188E-16</v>
      </c>
      <c r="N13">
        <f t="shared" si="3"/>
        <v>631.76873172489547</v>
      </c>
      <c r="O13">
        <f t="shared" si="3"/>
        <v>390.25819926941011</v>
      </c>
      <c r="P13">
        <f t="shared" si="4"/>
        <v>551433.19248228555</v>
      </c>
      <c r="Q13">
        <f t="shared" si="5"/>
        <v>4.0030341727489148E-23</v>
      </c>
      <c r="T13">
        <f t="shared" si="6"/>
        <v>4.3934927469755862E-21</v>
      </c>
      <c r="U13">
        <f t="shared" si="9"/>
        <v>7.4002698539143202E-21</v>
      </c>
      <c r="V13">
        <f t="shared" si="10"/>
        <v>7.9499893190452953E-21</v>
      </c>
      <c r="W13" s="11">
        <v>0.90474592504083995</v>
      </c>
    </row>
    <row r="14" spans="1:23">
      <c r="A14">
        <v>0.2</v>
      </c>
      <c r="B14">
        <v>1182.56</v>
      </c>
      <c r="C14">
        <v>1542.3040000000001</v>
      </c>
      <c r="D14" s="4">
        <f t="shared" si="8"/>
        <v>-0.69897000433601875</v>
      </c>
      <c r="E14" s="4">
        <f t="shared" si="7"/>
        <v>3.0728231849344616</v>
      </c>
      <c r="F14" s="4">
        <f t="shared" si="7"/>
        <v>3.188169984940632</v>
      </c>
      <c r="G14">
        <f t="shared" si="0"/>
        <v>1.0788916198402232</v>
      </c>
      <c r="H14">
        <v>11.992000000000001</v>
      </c>
      <c r="I14">
        <v>2.81661431962939</v>
      </c>
      <c r="J14">
        <v>2.6027206781046601</v>
      </c>
      <c r="K14">
        <f t="shared" si="1"/>
        <v>2.5826344641496551E-16</v>
      </c>
      <c r="L14" s="3">
        <v>509.66238040000002</v>
      </c>
      <c r="M14">
        <f t="shared" si="2"/>
        <v>3.2856768086443502E-16</v>
      </c>
      <c r="N14">
        <f t="shared" si="3"/>
        <v>655.56282736857509</v>
      </c>
      <c r="O14">
        <f t="shared" si="3"/>
        <v>400.60897810721599</v>
      </c>
      <c r="P14">
        <f t="shared" si="4"/>
        <v>590250.17396758799</v>
      </c>
      <c r="Q14">
        <f t="shared" si="5"/>
        <v>1.0078935856629011E-22</v>
      </c>
      <c r="T14">
        <f t="shared" si="6"/>
        <v>1.238336024308183E-20</v>
      </c>
      <c r="U14">
        <f t="shared" si="9"/>
        <v>9.326154145015844E-21</v>
      </c>
      <c r="V14">
        <f t="shared" si="10"/>
        <v>2.1287209887583605E-20</v>
      </c>
      <c r="W14" s="11">
        <v>0.85950862567678499</v>
      </c>
    </row>
    <row r="15" spans="1:23">
      <c r="A15">
        <v>0.1</v>
      </c>
      <c r="B15">
        <v>555.52279999999996</v>
      </c>
      <c r="C15">
        <v>2627.567</v>
      </c>
      <c r="D15" s="4">
        <f t="shared" si="8"/>
        <v>-1</v>
      </c>
      <c r="E15" s="4">
        <f t="shared" si="7"/>
        <v>2.7447018881391463</v>
      </c>
      <c r="F15" s="4">
        <f t="shared" si="7"/>
        <v>3.4195537988617661</v>
      </c>
      <c r="G15">
        <f t="shared" si="0"/>
        <v>1.0474306401555422</v>
      </c>
      <c r="H15">
        <v>11.154</v>
      </c>
      <c r="I15">
        <v>2.83150909773632</v>
      </c>
      <c r="J15">
        <v>2.6143225102124399</v>
      </c>
      <c r="K15">
        <f t="shared" si="1"/>
        <v>2.4671968087620157E-16</v>
      </c>
      <c r="L15" s="3">
        <v>492.33987359999998</v>
      </c>
      <c r="M15">
        <f t="shared" si="2"/>
        <v>2.9522035234696136E-16</v>
      </c>
      <c r="N15">
        <f t="shared" si="3"/>
        <v>678.4363324453866</v>
      </c>
      <c r="O15">
        <f t="shared" si="3"/>
        <v>411.45515724628092</v>
      </c>
      <c r="P15">
        <f t="shared" si="4"/>
        <v>629571.20360650891</v>
      </c>
      <c r="Q15">
        <f t="shared" si="5"/>
        <v>7.1983843113950084E-23</v>
      </c>
      <c r="T15">
        <f t="shared" si="6"/>
        <v>9.8747642080299466E-21</v>
      </c>
      <c r="U15">
        <f t="shared" si="9"/>
        <v>3.9409449312836732E-21</v>
      </c>
      <c r="V15">
        <f t="shared" si="10"/>
        <v>1.6126145466931861E-20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2.8450153248622501</v>
      </c>
      <c r="J16">
        <v>2.6261817231237501</v>
      </c>
      <c r="K16">
        <f t="shared" si="1"/>
        <v>2.3545292023326689E-16</v>
      </c>
      <c r="L16" s="3">
        <v>423.04223999999999</v>
      </c>
      <c r="M16">
        <f t="shared" si="2"/>
        <v>2.355624654708958E-16</v>
      </c>
      <c r="N16">
        <f t="shared" si="3"/>
        <v>699.86669162208921</v>
      </c>
      <c r="O16">
        <f t="shared" si="3"/>
        <v>422.845509750063</v>
      </c>
      <c r="P16">
        <f t="shared" si="4"/>
        <v>668611.71115783916</v>
      </c>
      <c r="Q16">
        <f t="shared" si="5"/>
        <v>1.6942199644634397E-25</v>
      </c>
      <c r="T16">
        <f t="shared" si="6"/>
        <v>2.5863681138945617E-23</v>
      </c>
      <c r="U16">
        <f t="shared" si="9"/>
        <v>1.0347745648913631E-21</v>
      </c>
      <c r="V16">
        <f t="shared" si="10"/>
        <v>4.012525264981112E-23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2.8568700725027099</v>
      </c>
      <c r="J17">
        <v>2.6383249187233</v>
      </c>
      <c r="K17">
        <f t="shared" si="1"/>
        <v>2.2444930645308495E-16</v>
      </c>
      <c r="L17" s="3">
        <v>453.94704639999998</v>
      </c>
      <c r="M17">
        <f t="shared" si="2"/>
        <v>2.3431416497645368E-16</v>
      </c>
      <c r="N17">
        <f t="shared" si="3"/>
        <v>719.23377328010383</v>
      </c>
      <c r="O17">
        <f t="shared" si="3"/>
        <v>434.83542593827025</v>
      </c>
      <c r="P17">
        <f t="shared" si="4"/>
        <v>706379.06827765272</v>
      </c>
      <c r="Q17">
        <f t="shared" si="5"/>
        <v>1.6020479732166021E-23</v>
      </c>
      <c r="T17">
        <f t="shared" si="6"/>
        <v>2.7104769283685705E-21</v>
      </c>
      <c r="U17">
        <f t="shared" si="9"/>
        <v>5.2675752302932377E-21</v>
      </c>
      <c r="V17">
        <f t="shared" si="10"/>
        <v>3.994815820899786E-21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2.8667669519310501</v>
      </c>
      <c r="J18">
        <v>2.6507814329486901</v>
      </c>
      <c r="K18">
        <f t="shared" si="1"/>
        <v>2.1369587521604495E-16</v>
      </c>
      <c r="L18" s="3">
        <v>525.45835499999998</v>
      </c>
      <c r="M18">
        <f t="shared" si="2"/>
        <v>2.5093024369417707E-16</v>
      </c>
      <c r="N18">
        <f t="shared" si="3"/>
        <v>735.81214516627938</v>
      </c>
      <c r="O18">
        <f t="shared" si="3"/>
        <v>447.48804053352904</v>
      </c>
      <c r="P18">
        <f t="shared" si="4"/>
        <v>741665.0593947391</v>
      </c>
      <c r="Q18">
        <f t="shared" si="5"/>
        <v>6.4061013731077115E-23</v>
      </c>
      <c r="T18">
        <f t="shared" si="6"/>
        <v>1.1952427858874579E-20</v>
      </c>
      <c r="U18">
        <f t="shared" si="9"/>
        <v>7.9305078748998019E-21</v>
      </c>
      <c r="V18">
        <f t="shared" si="10"/>
        <v>1.6735195151217266E-20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2.8743479134076702</v>
      </c>
      <c r="J19">
        <v>2.6635862700848199</v>
      </c>
      <c r="K19">
        <f t="shared" si="1"/>
        <v>2.0317851269594644E-16</v>
      </c>
      <c r="L19" s="3">
        <v>528.83459960000005</v>
      </c>
      <c r="M19">
        <f t="shared" si="2"/>
        <v>2.3313708843047081E-16</v>
      </c>
      <c r="N19">
        <f t="shared" si="3"/>
        <v>748.76909940455391</v>
      </c>
      <c r="O19">
        <f t="shared" si="3"/>
        <v>460.87831040632068</v>
      </c>
      <c r="P19">
        <f t="shared" si="4"/>
        <v>773063.98122609151</v>
      </c>
      <c r="Q19">
        <f t="shared" si="5"/>
        <v>5.5168527767195285E-23</v>
      </c>
      <c r="T19">
        <f t="shared" si="6"/>
        <v>1.1284431922835721E-20</v>
      </c>
      <c r="U19">
        <f t="shared" si="9"/>
        <v>1.0048747909155899E-20</v>
      </c>
      <c r="V19">
        <f t="shared" si="10"/>
        <v>1.5009905380566011E-20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2.8791881322926698</v>
      </c>
      <c r="J20">
        <v>2.67677892565347</v>
      </c>
      <c r="K20">
        <f t="shared" si="1"/>
        <v>1.9288372148051818E-16</v>
      </c>
      <c r="L20" s="3">
        <v>584.39921819999995</v>
      </c>
      <c r="M20">
        <f t="shared" si="2"/>
        <v>2.3726095672340116E-16</v>
      </c>
      <c r="N20">
        <f t="shared" si="3"/>
        <v>757.16081894806973</v>
      </c>
      <c r="O20">
        <f t="shared" si="3"/>
        <v>475.09332168853894</v>
      </c>
      <c r="P20">
        <f t="shared" si="4"/>
        <v>799006.17006316117</v>
      </c>
      <c r="Q20">
        <f t="shared" si="5"/>
        <v>8.8504079763599318E-23</v>
      </c>
      <c r="T20">
        <f t="shared" si="6"/>
        <v>1.9709177074622487E-20</v>
      </c>
      <c r="U20">
        <f t="shared" si="9"/>
        <v>1.021091955278109E-20</v>
      </c>
      <c r="V20">
        <f t="shared" si="10"/>
        <v>2.4905218071427007E-20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2.88077952137226</v>
      </c>
      <c r="J21">
        <v>2.69040633619599</v>
      </c>
      <c r="K21">
        <f t="shared" si="1"/>
        <v>1.8279705542045282E-16</v>
      </c>
      <c r="L21" s="3">
        <v>558.70531900000003</v>
      </c>
      <c r="M21">
        <f t="shared" si="2"/>
        <v>2.0832705062223478E-16</v>
      </c>
      <c r="N21">
        <f t="shared" si="3"/>
        <v>759.94037945245407</v>
      </c>
      <c r="O21">
        <f t="shared" si="3"/>
        <v>490.23728246476918</v>
      </c>
      <c r="P21">
        <f t="shared" si="4"/>
        <v>817841.9734407817</v>
      </c>
      <c r="Q21">
        <f t="shared" si="5"/>
        <v>5.5887633687463712E-23</v>
      </c>
      <c r="R21">
        <f t="shared" ref="R21:R26" si="11">(Q21+Q22)*(H21-H22)/2</f>
        <v>5.0054504639173549E-23</v>
      </c>
      <c r="T21">
        <f t="shared" si="6"/>
        <v>1.3442082796099546E-20</v>
      </c>
      <c r="U21">
        <f t="shared" si="9"/>
        <v>1.2609043959831625E-20</v>
      </c>
      <c r="V21">
        <f t="shared" si="10"/>
        <v>1.6136599759939771E-20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2.87850652012304</v>
      </c>
      <c r="J22">
        <v>2.70452344791501</v>
      </c>
      <c r="K22">
        <f t="shared" si="1"/>
        <v>1.7290381660291587E-16</v>
      </c>
      <c r="L22" s="3">
        <v>644.71417580000002</v>
      </c>
      <c r="M22">
        <f t="shared" si="2"/>
        <v>2.2011434733960579E-16</v>
      </c>
      <c r="N22">
        <f t="shared" si="3"/>
        <v>755.97340978693933</v>
      </c>
      <c r="O22">
        <f t="shared" si="3"/>
        <v>506.43469160978918</v>
      </c>
      <c r="P22">
        <f t="shared" si="4"/>
        <v>827971.89317079401</v>
      </c>
      <c r="Q22">
        <f t="shared" si="5"/>
        <v>1.1517454682302321E-22</v>
      </c>
      <c r="R22">
        <f t="shared" si="11"/>
        <v>7.2068203295004877E-23</v>
      </c>
      <c r="T22">
        <f t="shared" si="6"/>
        <v>2.9649554399593128E-20</v>
      </c>
      <c r="U22">
        <f t="shared" si="9"/>
        <v>1.9167740911627881E-20</v>
      </c>
      <c r="V22">
        <f t="shared" si="10"/>
        <v>3.3813274924378853E-20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2.8716235795535598</v>
      </c>
      <c r="J23">
        <v>2.71919558011456</v>
      </c>
      <c r="K23">
        <f t="shared" si="1"/>
        <v>1.6318863959176694E-16</v>
      </c>
      <c r="L23" s="3">
        <v>691.09579299999996</v>
      </c>
      <c r="M23">
        <f t="shared" si="2"/>
        <v>2.1529432936700359E-16</v>
      </c>
      <c r="N23">
        <f t="shared" si="3"/>
        <v>744.0867644888275</v>
      </c>
      <c r="O23">
        <f t="shared" si="3"/>
        <v>523.8362878337291</v>
      </c>
      <c r="P23">
        <f t="shared" si="4"/>
        <v>828069.56953887327</v>
      </c>
      <c r="Q23">
        <f t="shared" si="5"/>
        <v>1.4408224609375104E-22</v>
      </c>
      <c r="R23">
        <f t="shared" si="11"/>
        <v>4.101823650851301E-23</v>
      </c>
      <c r="T23">
        <f t="shared" si="6"/>
        <v>3.9304114611227393E-20</v>
      </c>
      <c r="U23">
        <f t="shared" si="9"/>
        <v>1.1229692778127391E-20</v>
      </c>
      <c r="V23">
        <f t="shared" si="10"/>
        <v>4.2582454015036182E-20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2.8596649327059298</v>
      </c>
      <c r="J24">
        <v>2.7345013779329301</v>
      </c>
      <c r="K24">
        <f t="shared" si="1"/>
        <v>1.5363515507408558E-16</v>
      </c>
      <c r="L24" s="3">
        <v>555.07660220000002</v>
      </c>
      <c r="M24">
        <f t="shared" si="2"/>
        <v>1.5716004567385755E-16</v>
      </c>
      <c r="N24">
        <f t="shared" si="3"/>
        <v>723.8772581030214</v>
      </c>
      <c r="O24">
        <f t="shared" si="3"/>
        <v>542.62697297738896</v>
      </c>
      <c r="P24">
        <f t="shared" si="4"/>
        <v>818442.3166013523</v>
      </c>
      <c r="Q24">
        <f t="shared" si="5"/>
        <v>1.1239852883900058E-23</v>
      </c>
      <c r="R24">
        <f t="shared" si="11"/>
        <v>8.4931180571859898E-24</v>
      </c>
      <c r="T24">
        <f t="shared" si="6"/>
        <v>3.2189093323036139E-21</v>
      </c>
      <c r="U24">
        <f t="shared" si="9"/>
        <v>2.5033116591746587E-21</v>
      </c>
      <c r="V24">
        <f t="shared" si="10"/>
        <v>3.3130273129636401E-21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2.8425540209712898</v>
      </c>
      <c r="J25">
        <v>2.7507019976300202</v>
      </c>
      <c r="K25">
        <f t="shared" si="1"/>
        <v>1.4413172838958005E-16</v>
      </c>
      <c r="L25" s="3">
        <v>586.53818560000002</v>
      </c>
      <c r="M25">
        <f t="shared" si="2"/>
        <v>1.5009073638596883E-16</v>
      </c>
      <c r="N25">
        <f t="shared" si="3"/>
        <v>695.91151227704484</v>
      </c>
      <c r="O25">
        <f t="shared" si="3"/>
        <v>563.25103395867779</v>
      </c>
      <c r="P25">
        <f t="shared" si="4"/>
        <v>801544.56017524307</v>
      </c>
      <c r="Q25">
        <f t="shared" si="5"/>
        <v>2.2283407653640829E-23</v>
      </c>
      <c r="R25">
        <f t="shared" si="11"/>
        <v>-2.0730994481690314E-23</v>
      </c>
      <c r="T25">
        <f t="shared" si="6"/>
        <v>6.6619340036926632E-21</v>
      </c>
      <c r="U25">
        <f t="shared" si="9"/>
        <v>-6.5170660944040705E-21</v>
      </c>
      <c r="V25">
        <f t="shared" si="10"/>
        <v>6.5138867253842686E-21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2.8212159803708001</v>
      </c>
      <c r="J26">
        <v>2.7673517900600402</v>
      </c>
      <c r="K26">
        <f t="shared" si="1"/>
        <v>1.3497698608340653E-16</v>
      </c>
      <c r="L26" s="3">
        <v>476.90853279999999</v>
      </c>
      <c r="M26">
        <f t="shared" si="2"/>
        <v>1.0998742366653696E-16</v>
      </c>
      <c r="N26">
        <f t="shared" si="3"/>
        <v>662.54591460191489</v>
      </c>
      <c r="O26">
        <f t="shared" si="3"/>
        <v>585.26397154248582</v>
      </c>
      <c r="P26">
        <f t="shared" si="4"/>
        <v>781501.00534137152</v>
      </c>
      <c r="Q26">
        <f t="shared" si="5"/>
        <v>-1.1050040544806774E-22</v>
      </c>
      <c r="R26">
        <f t="shared" si="11"/>
        <v>-4.7956353169276247E-23</v>
      </c>
      <c r="T26">
        <f t="shared" si="6"/>
        <v>-3.4394130150092974E-20</v>
      </c>
      <c r="U26">
        <f t="shared" si="9"/>
        <v>-1.5251367680837104E-20</v>
      </c>
      <c r="V26">
        <f t="shared" si="10"/>
        <v>-3.1948304131569776E-20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2.7954779169310902</v>
      </c>
      <c r="J27">
        <v>2.7850991889314001</v>
      </c>
      <c r="K27">
        <f t="shared" si="1"/>
        <v>1.2585806706847471E-16</v>
      </c>
      <c r="L27" s="3">
        <v>515.519004</v>
      </c>
      <c r="M27">
        <f t="shared" si="2"/>
        <v>1.0642080709614266E-16</v>
      </c>
      <c r="N27">
        <f t="shared" si="3"/>
        <v>624.4215987930861</v>
      </c>
      <c r="O27">
        <f t="shared" si="3"/>
        <v>609.6761258528079</v>
      </c>
      <c r="P27">
        <f t="shared" si="4"/>
        <v>761607.31147420267</v>
      </c>
      <c r="Q27">
        <f t="shared" si="5"/>
        <v>-1.0263894197093771E-22</v>
      </c>
      <c r="R27">
        <f>(Q27+Q28)*(H27-H28)/2</f>
        <v>-4.7257841757838941E-23</v>
      </c>
      <c r="T27">
        <f t="shared" si="6"/>
        <v>-3.3389726209183027E-20</v>
      </c>
      <c r="U27">
        <f t="shared" si="9"/>
        <v>-1.5830484713029359E-20</v>
      </c>
      <c r="V27">
        <f t="shared" si="10"/>
        <v>-2.9464558729036838E-20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2.76591066232838</v>
      </c>
      <c r="J28">
        <v>2.8041191271640602</v>
      </c>
      <c r="K28">
        <f t="shared" si="1"/>
        <v>1.1676808300762119E-16</v>
      </c>
      <c r="L28" s="3">
        <v>536.20140560000004</v>
      </c>
      <c r="M28">
        <f t="shared" si="2"/>
        <v>9.8295349536812666E-17</v>
      </c>
      <c r="N28">
        <f t="shared" si="3"/>
        <v>583.32509753048623</v>
      </c>
      <c r="O28">
        <f t="shared" si="3"/>
        <v>636.97021815315281</v>
      </c>
      <c r="P28">
        <f t="shared" si="4"/>
        <v>745999.22822302638</v>
      </c>
      <c r="Q28">
        <f t="shared" si="5"/>
        <v>-1.1716497318180172E-22</v>
      </c>
      <c r="R28">
        <f t="shared" ref="R28:R37" si="12">(Q28+Q29)*(H28-H29)/2</f>
        <v>-4.1250781550385448E-23</v>
      </c>
      <c r="T28">
        <f t="shared" si="6"/>
        <v>-4.024043524676754E-20</v>
      </c>
      <c r="U28">
        <f t="shared" si="9"/>
        <v>-1.4606229407190163E-20</v>
      </c>
      <c r="V28">
        <f t="shared" si="10"/>
        <v>-3.3734428461464807E-20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2.7335149772510401</v>
      </c>
      <c r="J29">
        <v>2.82463489508608</v>
      </c>
      <c r="K29">
        <f t="shared" si="1"/>
        <v>1.0769779063569055E-16</v>
      </c>
      <c r="L29" s="3">
        <v>599.46594379999999</v>
      </c>
      <c r="M29">
        <f t="shared" si="2"/>
        <v>9.6679949403607039E-17</v>
      </c>
      <c r="N29">
        <f t="shared" si="3"/>
        <v>541.39591835422675</v>
      </c>
      <c r="O29">
        <f t="shared" si="3"/>
        <v>667.78228688429908</v>
      </c>
      <c r="P29">
        <f t="shared" si="4"/>
        <v>739042.72308704094</v>
      </c>
      <c r="Q29">
        <f t="shared" si="5"/>
        <v>-8.4058351454224775E-23</v>
      </c>
      <c r="R29">
        <f t="shared" si="12"/>
        <v>7.4635626670513381E-24</v>
      </c>
      <c r="T29">
        <f t="shared" si="6"/>
        <v>-3.1009464300501522E-20</v>
      </c>
      <c r="U29">
        <f t="shared" si="9"/>
        <v>3.6439104787592379E-21</v>
      </c>
      <c r="V29">
        <f t="shared" si="10"/>
        <v>-2.4696110209235052E-20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2.69998912651495</v>
      </c>
      <c r="J30">
        <v>2.8469383161508102</v>
      </c>
      <c r="K30">
        <f t="shared" si="1"/>
        <v>9.8634640893163074E-17</v>
      </c>
      <c r="L30" s="3">
        <v>798.22414879999997</v>
      </c>
      <c r="M30">
        <f t="shared" si="2"/>
        <v>1.1199948199173666E-16</v>
      </c>
      <c r="N30">
        <f t="shared" si="3"/>
        <v>501.17468549714914</v>
      </c>
      <c r="O30">
        <f t="shared" si="3"/>
        <v>702.97246798826848</v>
      </c>
      <c r="P30">
        <f t="shared" si="4"/>
        <v>745346.35613268358</v>
      </c>
      <c r="Q30">
        <f t="shared" si="5"/>
        <v>1.2233303179807778E-22</v>
      </c>
      <c r="R30">
        <f t="shared" si="12"/>
        <v>1.7510254604738437E-23</v>
      </c>
      <c r="T30">
        <f t="shared" si="6"/>
        <v>4.9696184704395044E-20</v>
      </c>
      <c r="U30">
        <f t="shared" si="9"/>
        <v>6.8263820538535786E-21</v>
      </c>
      <c r="V30">
        <f t="shared" si="10"/>
        <v>3.7599402433920053E-20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2.6681994901336501</v>
      </c>
      <c r="J31">
        <v>2.8714218036517001</v>
      </c>
      <c r="K31">
        <f t="shared" si="1"/>
        <v>8.9561315965819039E-17</v>
      </c>
      <c r="L31" s="3">
        <v>722.69079099999999</v>
      </c>
      <c r="M31">
        <f t="shared" si="2"/>
        <v>8.7026433011670376E-17</v>
      </c>
      <c r="N31">
        <f t="shared" si="3"/>
        <v>465.80000636553723</v>
      </c>
      <c r="O31">
        <f t="shared" si="3"/>
        <v>743.7411374732427</v>
      </c>
      <c r="P31">
        <f t="shared" si="4"/>
        <v>770120.52550012735</v>
      </c>
      <c r="Q31">
        <f t="shared" si="5"/>
        <v>-2.7683006907599656E-23</v>
      </c>
      <c r="R31">
        <f t="shared" si="12"/>
        <v>3.7641945322215183E-23</v>
      </c>
      <c r="T31">
        <f t="shared" si="6"/>
        <v>-1.2796822251132426E-20</v>
      </c>
      <c r="U31">
        <f t="shared" si="9"/>
        <v>2.1046666189555649E-20</v>
      </c>
      <c r="V31">
        <f t="shared" si="10"/>
        <v>-9.1977930956833152E-21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2.6430525852357398</v>
      </c>
      <c r="J32">
        <v>2.8986318672510198</v>
      </c>
      <c r="K32">
        <f t="shared" si="1"/>
        <v>8.0453383950235442E-17</v>
      </c>
      <c r="L32" s="3">
        <v>976.51406780000002</v>
      </c>
      <c r="M32">
        <f t="shared" si="2"/>
        <v>9.9218110612029606E-17</v>
      </c>
      <c r="N32">
        <f t="shared" si="3"/>
        <v>439.59483922903797</v>
      </c>
      <c r="O32">
        <f t="shared" si="3"/>
        <v>791.82984583052757</v>
      </c>
      <c r="P32">
        <f t="shared" si="4"/>
        <v>820238.12742480077</v>
      </c>
      <c r="Q32">
        <f t="shared" si="5"/>
        <v>2.4277983732025765E-22</v>
      </c>
      <c r="R32">
        <f t="shared" si="12"/>
        <v>3.2494604253495572E-23</v>
      </c>
      <c r="T32">
        <f t="shared" si="6"/>
        <v>1.3306348619145031E-19</v>
      </c>
      <c r="U32">
        <f t="shared" si="9"/>
        <v>1.6780889987622466E-20</v>
      </c>
      <c r="V32">
        <f t="shared" si="10"/>
        <v>9.0858172976315271E-20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2.63321647010119</v>
      </c>
      <c r="J33">
        <v>2.92936404000418</v>
      </c>
      <c r="K33">
        <f t="shared" si="1"/>
        <v>7.1275337529015411E-17</v>
      </c>
      <c r="L33" s="3">
        <v>813.96522579999998</v>
      </c>
      <c r="M33">
        <f t="shared" si="2"/>
        <v>6.8262327799400483E-17</v>
      </c>
      <c r="N33">
        <f t="shared" si="3"/>
        <v>429.7505786237154</v>
      </c>
      <c r="O33">
        <f t="shared" si="3"/>
        <v>849.89258462243322</v>
      </c>
      <c r="P33">
        <f t="shared" si="4"/>
        <v>907002.96522361797</v>
      </c>
      <c r="Q33">
        <f t="shared" si="5"/>
        <v>-4.5842841844526829E-23</v>
      </c>
      <c r="R33">
        <f t="shared" si="12"/>
        <v>-1.7926977722501123E-23</v>
      </c>
      <c r="T33">
        <f t="shared" si="6"/>
        <v>-3.136112263010198E-20</v>
      </c>
      <c r="U33">
        <f t="shared" si="9"/>
        <v>-1.477713265936916E-20</v>
      </c>
      <c r="V33">
        <f t="shared" si="10"/>
        <v>-2.0343248603367085E-20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2.6518264998905199</v>
      </c>
      <c r="J34">
        <v>2.9661313771081899</v>
      </c>
      <c r="K34">
        <f t="shared" si="1"/>
        <v>6.1660026427329197E-17</v>
      </c>
      <c r="L34" s="3">
        <v>869.43462539999996</v>
      </c>
      <c r="M34">
        <f t="shared" si="2"/>
        <v>5.7957448967059454E-17</v>
      </c>
      <c r="N34">
        <f t="shared" si="3"/>
        <v>448.56615250867969</v>
      </c>
      <c r="O34">
        <f t="shared" si="3"/>
        <v>924.97794389584567</v>
      </c>
      <c r="P34">
        <f t="shared" si="4"/>
        <v>1056795.7898702263</v>
      </c>
      <c r="Q34">
        <f t="shared" si="5"/>
        <v>-6.6200768921105179E-23</v>
      </c>
      <c r="R34">
        <f t="shared" si="12"/>
        <v>5.017387654075345E-23</v>
      </c>
      <c r="T34">
        <f t="shared" si="6"/>
        <v>-6.0995956490955255E-20</v>
      </c>
      <c r="U34">
        <f t="shared" si="9"/>
        <v>7.2680692139009049E-20</v>
      </c>
      <c r="V34">
        <f t="shared" si="10"/>
        <v>-3.7588358076227768E-20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2.7088000123367899</v>
      </c>
      <c r="J35">
        <v>3.01049200512626</v>
      </c>
      <c r="K35">
        <f t="shared" si="1"/>
        <v>5.1769086660850863E-17</v>
      </c>
      <c r="L35" s="3">
        <v>1401.034171</v>
      </c>
      <c r="M35">
        <f t="shared" si="2"/>
        <v>7.0799016644712869E-17</v>
      </c>
      <c r="N35">
        <f t="shared" si="3"/>
        <v>511.44626612470756</v>
      </c>
      <c r="O35">
        <f t="shared" si="3"/>
        <v>1024.4529211088804</v>
      </c>
      <c r="P35">
        <f t="shared" si="4"/>
        <v>1311081.0707014231</v>
      </c>
      <c r="Q35">
        <f t="shared" si="5"/>
        <v>4.0069327919279368E-22</v>
      </c>
      <c r="R35">
        <f t="shared" si="12"/>
        <v>3.75010908356919E-23</v>
      </c>
      <c r="T35">
        <f t="shared" si="6"/>
        <v>5.4553390408434721E-19</v>
      </c>
      <c r="U35">
        <f t="shared" si="9"/>
        <v>3.1468462826847321E-20</v>
      </c>
      <c r="V35">
        <f t="shared" si="10"/>
        <v>3.1937260423695038E-19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2.8162638223356198</v>
      </c>
      <c r="J36">
        <v>3.0685915900207901</v>
      </c>
      <c r="K36">
        <f t="shared" si="1"/>
        <v>4.1173708225768238E-17</v>
      </c>
      <c r="L36" s="3">
        <v>1014.7773100000001</v>
      </c>
      <c r="M36">
        <f t="shared" si="2"/>
        <v>3.5677888227529373E-17</v>
      </c>
      <c r="N36">
        <f t="shared" si="3"/>
        <v>655.03396892743217</v>
      </c>
      <c r="O36">
        <f t="shared" si="3"/>
        <v>1171.0935526680216</v>
      </c>
      <c r="P36">
        <f t="shared" si="4"/>
        <v>1800529.6095494325</v>
      </c>
      <c r="Q36">
        <f t="shared" si="5"/>
        <v>-1.3844788873340877E-22</v>
      </c>
      <c r="R36">
        <f t="shared" si="12"/>
        <v>2.8757995439379085E-22</v>
      </c>
      <c r="T36">
        <f t="shared" si="6"/>
        <v>-3.2547472347702247E-19</v>
      </c>
      <c r="U36">
        <f t="shared" si="9"/>
        <v>1.5956918570119682E-18</v>
      </c>
      <c r="V36">
        <f t="shared" si="10"/>
        <v>-1.8101592485961731E-19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2.97471821283002</v>
      </c>
      <c r="J37">
        <v>3.1542627397520602</v>
      </c>
      <c r="K37">
        <f t="shared" si="1"/>
        <v>2.9374773024494271E-17</v>
      </c>
      <c r="L37" s="3">
        <v>4831.3825459999998</v>
      </c>
      <c r="M37">
        <f t="shared" si="2"/>
        <v>9.9490864787060725E-17</v>
      </c>
      <c r="N37">
        <f t="shared" si="3"/>
        <v>943.44853150854829</v>
      </c>
      <c r="O37">
        <f t="shared" si="3"/>
        <v>1426.4703195313941</v>
      </c>
      <c r="P37">
        <f t="shared" si="4"/>
        <v>2924912.7041096338</v>
      </c>
      <c r="Q37">
        <f t="shared" si="5"/>
        <v>2.2612400007398368E-21</v>
      </c>
      <c r="R37">
        <f t="shared" si="12"/>
        <v>5.5219324804100857E-22</v>
      </c>
      <c r="T37">
        <f t="shared" si="6"/>
        <v>1.2104188905410388E-17</v>
      </c>
      <c r="U37">
        <f t="shared" si="9"/>
        <v>6.5735601493861756E-18</v>
      </c>
      <c r="V37">
        <f t="shared" si="10"/>
        <v>6.3952689540557978E-18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2.87265158490679</v>
      </c>
      <c r="J38">
        <v>3.3329962819976102</v>
      </c>
      <c r="K38">
        <f t="shared" si="1"/>
        <v>1.4522180130098033E-17</v>
      </c>
      <c r="L38" s="3">
        <v>5740.9180180000003</v>
      </c>
      <c r="M38">
        <f t="shared" si="2"/>
        <v>3.8727269915616727E-17</v>
      </c>
      <c r="N38">
        <f t="shared" si="3"/>
        <v>745.85015601106807</v>
      </c>
      <c r="O38">
        <f t="shared" si="3"/>
        <v>2152.7633048024968</v>
      </c>
      <c r="P38">
        <f t="shared" si="4"/>
        <v>5190682.3017259026</v>
      </c>
      <c r="Q38">
        <f t="shared" si="5"/>
        <v>2.0264407102148372E-21</v>
      </c>
      <c r="R38" s="6">
        <f>SUM(R34:R37)</f>
        <v>9.274481698112448E-22</v>
      </c>
      <c r="T38">
        <f t="shared" si="6"/>
        <v>3.8938316874613654E-17</v>
      </c>
      <c r="V38">
        <f t="shared" si="10"/>
        <v>1.9544470065032117E-17</v>
      </c>
      <c r="W38" s="11">
        <v>0.25096706321395201</v>
      </c>
    </row>
    <row r="39" spans="4:23">
      <c r="U39">
        <f>SUM(U34:U38)</f>
        <v>8.2734011613640008E-18</v>
      </c>
      <c r="V39">
        <f>SUM(V34:V38)</f>
        <v>2.6040507340389019E-17</v>
      </c>
    </row>
  </sheetData>
  <phoneticPr fontId="1"/>
  <pageMargins left="0.7" right="0.7" top="0.75" bottom="0.75" header="0.3" footer="0.3"/>
  <pageSetup paperSize="9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" max="1" width="16.7109375" bestFit="1" customWidth="1"/>
    <col min="3" max="3" width="16.7109375" bestFit="1" customWidth="1"/>
    <col min="4" max="4" width="9.425781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s="3" t="s">
        <v>11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-1.8728119999999999</v>
      </c>
      <c r="C3">
        <v>-5.4525759999999996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5.9801010000000003</v>
      </c>
      <c r="C4">
        <v>8.7604349999999904</v>
      </c>
      <c r="D4" s="4"/>
      <c r="E4" s="1"/>
      <c r="F4" s="2"/>
      <c r="G4">
        <f>LOG10(H4)</f>
        <v>1.3659482428254754</v>
      </c>
      <c r="H4">
        <v>23.224599999999999</v>
      </c>
      <c r="I4">
        <v>2.60169253909572</v>
      </c>
      <c r="J4">
        <v>2.76558465227644</v>
      </c>
      <c r="K4">
        <f>10^J4*1.38*10^-23*310*4*PI()*H4</f>
        <v>7.2775222073094031E-16</v>
      </c>
      <c r="L4" s="3">
        <v>420.04260920000002</v>
      </c>
      <c r="M4">
        <f>L4*1.38*10^-23*310*4*PI()*H4</f>
        <v>5.2443568406292977E-16</v>
      </c>
      <c r="N4">
        <f>10^I4</f>
        <v>399.66170712035853</v>
      </c>
      <c r="O4">
        <f>10^J4</f>
        <v>582.88737958997763</v>
      </c>
      <c r="P4">
        <f>N4^2+O4^2</f>
        <v>499487.17742362991</v>
      </c>
      <c r="Q4">
        <f>O4/2/PI()/H4/P4*(M4-K4)/2/PI()</f>
        <v>-2.5877661773902932E-22</v>
      </c>
      <c r="T4">
        <f>(M4-K4)/(2*PI()*H4)^2</f>
        <v>-9.5480894915369391E-21</v>
      </c>
      <c r="W4" s="11">
        <v>1.4355363774452501</v>
      </c>
    </row>
    <row r="5" spans="1:23">
      <c r="A5">
        <v>12000</v>
      </c>
      <c r="B5">
        <v>16.244779999999999</v>
      </c>
      <c r="C5">
        <v>23.570180000000001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2.6036804262021498</v>
      </c>
      <c r="J5">
        <v>2.7764786897253502</v>
      </c>
      <c r="K5">
        <f t="shared" ref="K5:K38" si="1">10^J5*1.38*10^-23*310*4*PI()*H5</f>
        <v>7.0126408376688895E-16</v>
      </c>
      <c r="L5" s="3">
        <v>538.46794899999998</v>
      </c>
      <c r="M5">
        <f t="shared" ref="M5:M38" si="2">L5*1.38*10^-23*310*4*PI()*H5</f>
        <v>6.3177547771730802E-16</v>
      </c>
      <c r="N5">
        <f t="shared" ref="N5:O38" si="3">10^I5</f>
        <v>401.49526349495375</v>
      </c>
      <c r="O5">
        <f t="shared" si="3"/>
        <v>597.69371590311084</v>
      </c>
      <c r="P5">
        <f t="shared" ref="P5:P38" si="4">N5^2+O5^2</f>
        <v>518436.22463895089</v>
      </c>
      <c r="Q5">
        <f t="shared" ref="Q5:Q38" si="5">O5/2/PI()/H5/P5*(M5-K5)/2/PI()</f>
        <v>-9.2979017122007477E-23</v>
      </c>
      <c r="T5">
        <f t="shared" ref="T5:T38" si="6">(M5-K5)/(2*PI()*H5)^2</f>
        <v>-3.6952969034563847E-21</v>
      </c>
      <c r="W5" s="11">
        <v>1.36375955363524</v>
      </c>
    </row>
    <row r="6" spans="1:23">
      <c r="A6">
        <v>4800</v>
      </c>
      <c r="B6">
        <v>26.70956</v>
      </c>
      <c r="C6">
        <v>35.546770000000002</v>
      </c>
      <c r="D6" s="4"/>
      <c r="E6" s="1"/>
      <c r="F6" s="2"/>
      <c r="G6">
        <f t="shared" si="0"/>
        <v>1.3116542796855051</v>
      </c>
      <c r="H6">
        <v>20.4953</v>
      </c>
      <c r="I6">
        <v>2.6057797162709702</v>
      </c>
      <c r="J6">
        <v>2.7874714385748298</v>
      </c>
      <c r="K6">
        <f t="shared" si="1"/>
        <v>6.7542380412971518E-16</v>
      </c>
      <c r="L6" s="3">
        <v>546.95541400000002</v>
      </c>
      <c r="M6">
        <f t="shared" si="2"/>
        <v>6.0263846672948183E-16</v>
      </c>
      <c r="N6">
        <f t="shared" si="3"/>
        <v>403.44070704669684</v>
      </c>
      <c r="O6">
        <f t="shared" si="3"/>
        <v>613.01547579281078</v>
      </c>
      <c r="P6">
        <f t="shared" si="4"/>
        <v>538552.37766382482</v>
      </c>
      <c r="Q6">
        <f t="shared" si="5"/>
        <v>-1.0239373243710651E-22</v>
      </c>
      <c r="T6">
        <f t="shared" si="6"/>
        <v>-4.3891012900963568E-21</v>
      </c>
      <c r="W6" s="11">
        <v>1.2955715712626199</v>
      </c>
    </row>
    <row r="7" spans="1:23">
      <c r="A7">
        <v>1200</v>
      </c>
      <c r="B7">
        <v>71.476280000000003</v>
      </c>
      <c r="C7">
        <v>79.768289999999894</v>
      </c>
      <c r="D7" s="4"/>
      <c r="E7" s="1"/>
      <c r="F7" s="2"/>
      <c r="G7">
        <f t="shared" si="0"/>
        <v>1.2840267085035566</v>
      </c>
      <c r="H7">
        <v>19.232099999999999</v>
      </c>
      <c r="I7">
        <v>2.6080562267865099</v>
      </c>
      <c r="J7">
        <v>2.79855746446855</v>
      </c>
      <c r="K7">
        <f t="shared" si="1"/>
        <v>6.5018181309179538E-16</v>
      </c>
      <c r="L7" s="3">
        <v>512.23147200000005</v>
      </c>
      <c r="M7">
        <f t="shared" si="2"/>
        <v>5.2959467683549359E-16</v>
      </c>
      <c r="N7">
        <f t="shared" si="3"/>
        <v>405.56103880455453</v>
      </c>
      <c r="O7">
        <f t="shared" si="3"/>
        <v>628.86505804342085</v>
      </c>
      <c r="P7">
        <f t="shared" si="4"/>
        <v>559951.01742418436</v>
      </c>
      <c r="Q7">
        <f t="shared" si="5"/>
        <v>-1.7837006175235069E-22</v>
      </c>
      <c r="T7">
        <f t="shared" si="6"/>
        <v>-8.2582462303851202E-21</v>
      </c>
      <c r="W7" s="11">
        <v>1.2307929882431701</v>
      </c>
    </row>
    <row r="8" spans="1:23">
      <c r="A8">
        <v>340</v>
      </c>
      <c r="B8">
        <v>134.4948</v>
      </c>
      <c r="C8">
        <v>153.69380000000001</v>
      </c>
      <c r="D8" s="4"/>
      <c r="E8" s="1"/>
      <c r="F8" s="2"/>
      <c r="G8">
        <f t="shared" si="0"/>
        <v>1.2560463071607584</v>
      </c>
      <c r="H8">
        <v>18.0321</v>
      </c>
      <c r="I8">
        <v>2.6105804009717901</v>
      </c>
      <c r="J8">
        <v>2.80972829467723</v>
      </c>
      <c r="K8">
        <f t="shared" si="1"/>
        <v>6.254970216302667E-16</v>
      </c>
      <c r="L8" s="3">
        <v>560.74186139999904</v>
      </c>
      <c r="M8">
        <f t="shared" si="2"/>
        <v>5.435755705494615E-16</v>
      </c>
      <c r="N8">
        <f t="shared" si="3"/>
        <v>407.92507398247955</v>
      </c>
      <c r="O8">
        <f t="shared" si="3"/>
        <v>645.25041817933607</v>
      </c>
      <c r="P8">
        <f t="shared" si="4"/>
        <v>582750.96814421949</v>
      </c>
      <c r="Q8">
        <f t="shared" si="5"/>
        <v>-1.2741978956035036E-22</v>
      </c>
      <c r="T8">
        <f t="shared" si="6"/>
        <v>-6.3818307954683656E-21</v>
      </c>
      <c r="W8" s="11">
        <v>1.16925333459751</v>
      </c>
    </row>
    <row r="9" spans="1:23">
      <c r="A9">
        <v>94</v>
      </c>
      <c r="B9">
        <v>270.16919999999999</v>
      </c>
      <c r="C9">
        <v>301.98320000000001</v>
      </c>
      <c r="D9" s="4"/>
      <c r="F9" s="2"/>
      <c r="G9">
        <f t="shared" si="0"/>
        <v>1.22768107275287</v>
      </c>
      <c r="H9">
        <v>16.891999999999999</v>
      </c>
      <c r="I9">
        <v>2.6134292350645998</v>
      </c>
      <c r="J9">
        <v>2.8209774565958101</v>
      </c>
      <c r="K9">
        <f t="shared" si="1"/>
        <v>6.0132488044669602E-16</v>
      </c>
      <c r="L9" s="3">
        <v>867.22252179999998</v>
      </c>
      <c r="M9">
        <f t="shared" si="2"/>
        <v>7.875212203221349E-16</v>
      </c>
      <c r="N9">
        <f t="shared" si="3"/>
        <v>410.60972873605209</v>
      </c>
      <c r="O9">
        <f t="shared" si="3"/>
        <v>662.18213018914628</v>
      </c>
      <c r="P9">
        <f t="shared" si="4"/>
        <v>607085.52287452971</v>
      </c>
      <c r="Q9">
        <f t="shared" si="5"/>
        <v>3.0454951370856783E-22</v>
      </c>
      <c r="T9">
        <f t="shared" si="6"/>
        <v>1.6529101914526055E-20</v>
      </c>
      <c r="W9" s="11">
        <v>1.1107906638458001</v>
      </c>
    </row>
    <row r="10" spans="1:23">
      <c r="A10">
        <v>24</v>
      </c>
      <c r="B10">
        <v>405.11500000000001</v>
      </c>
      <c r="C10">
        <v>543.21969999999999</v>
      </c>
      <c r="D10" s="4">
        <f>LOG10(A10)</f>
        <v>1.3802112417116059</v>
      </c>
      <c r="E10" s="4">
        <f t="shared" ref="E10:F15" si="7">LOG10(B10)</f>
        <v>2.6075783238960639</v>
      </c>
      <c r="F10" s="4">
        <f t="shared" si="7"/>
        <v>2.7349755113574159</v>
      </c>
      <c r="G10">
        <f t="shared" si="0"/>
        <v>1.1989043994567323</v>
      </c>
      <c r="H10">
        <v>15.808999999999999</v>
      </c>
      <c r="I10">
        <v>2.6166859119067301</v>
      </c>
      <c r="J10">
        <v>2.83229459130468</v>
      </c>
      <c r="K10">
        <f t="shared" si="1"/>
        <v>5.776298592773552E-16</v>
      </c>
      <c r="L10" s="3">
        <v>744.48296879999998</v>
      </c>
      <c r="M10">
        <f t="shared" si="2"/>
        <v>6.3271744785846778E-16</v>
      </c>
      <c r="N10">
        <f t="shared" si="3"/>
        <v>413.7003724694199</v>
      </c>
      <c r="O10">
        <f t="shared" si="3"/>
        <v>679.66450736873946</v>
      </c>
      <c r="P10">
        <f t="shared" si="4"/>
        <v>633091.84075812809</v>
      </c>
      <c r="Q10">
        <f t="shared" si="5"/>
        <v>9.4758352340095592E-23</v>
      </c>
      <c r="T10">
        <f t="shared" si="6"/>
        <v>5.583226237689435E-21</v>
      </c>
      <c r="W10" s="11">
        <v>1.05525112683278</v>
      </c>
    </row>
    <row r="11" spans="1:23">
      <c r="A11">
        <v>6</v>
      </c>
      <c r="B11">
        <v>528.64499999999998</v>
      </c>
      <c r="C11">
        <v>1140.5045</v>
      </c>
      <c r="D11" s="4">
        <f t="shared" ref="D11:D15" si="8">LOG10(A11)</f>
        <v>0.77815125038364363</v>
      </c>
      <c r="E11" s="4">
        <f t="shared" si="7"/>
        <v>2.7231641289430035</v>
      </c>
      <c r="F11" s="4">
        <f t="shared" si="7"/>
        <v>3.0570970031780447</v>
      </c>
      <c r="G11">
        <f t="shared" si="0"/>
        <v>1.1696773724418428</v>
      </c>
      <c r="H11">
        <v>14.780099999999999</v>
      </c>
      <c r="I11">
        <v>2.6204427826032402</v>
      </c>
      <c r="J11">
        <v>2.8436721595266201</v>
      </c>
      <c r="K11">
        <f t="shared" si="1"/>
        <v>5.5437058213045936E-16</v>
      </c>
      <c r="L11" s="3">
        <v>571.47986179999998</v>
      </c>
      <c r="M11">
        <f t="shared" si="2"/>
        <v>4.5407641788663062E-16</v>
      </c>
      <c r="N11">
        <f t="shared" si="3"/>
        <v>417.29461714370399</v>
      </c>
      <c r="O11">
        <f t="shared" si="3"/>
        <v>697.70552088216778</v>
      </c>
      <c r="P11">
        <f t="shared" si="4"/>
        <v>660927.7913665676</v>
      </c>
      <c r="Q11">
        <f t="shared" si="5"/>
        <v>-1.814498862084874E-22</v>
      </c>
      <c r="T11">
        <f t="shared" si="6"/>
        <v>-1.162950372477727E-20</v>
      </c>
      <c r="U11">
        <f>(T11+T12)*(H11-H12)/2</f>
        <v>-1.1005462441315293E-20</v>
      </c>
      <c r="V11">
        <f>T11*W11*2</f>
        <v>-2.3316889044723488E-20</v>
      </c>
      <c r="W11" s="11">
        <v>1.0024885668614401</v>
      </c>
    </row>
    <row r="12" spans="1:23">
      <c r="A12">
        <v>1.6</v>
      </c>
      <c r="B12">
        <v>1600.4760000000001</v>
      </c>
      <c r="C12">
        <v>1116.739</v>
      </c>
      <c r="D12" s="4">
        <f t="shared" si="8"/>
        <v>0.20411998265592479</v>
      </c>
      <c r="E12" s="4">
        <f t="shared" si="7"/>
        <v>3.2042491660492138</v>
      </c>
      <c r="F12" s="4">
        <f t="shared" si="7"/>
        <v>3.0479516833172999</v>
      </c>
      <c r="G12">
        <f t="shared" si="0"/>
        <v>1.1399640487494762</v>
      </c>
      <c r="H12">
        <v>13.8027</v>
      </c>
      <c r="I12">
        <v>2.6248011046618598</v>
      </c>
      <c r="J12">
        <v>2.8550990533759899</v>
      </c>
      <c r="K12">
        <f t="shared" si="1"/>
        <v>5.3151282279946858E-16</v>
      </c>
      <c r="L12" s="3">
        <v>605.92031039999904</v>
      </c>
      <c r="M12">
        <f t="shared" si="2"/>
        <v>4.4960403819035073E-16</v>
      </c>
      <c r="N12">
        <f t="shared" si="3"/>
        <v>421.50342184648287</v>
      </c>
      <c r="O12">
        <f t="shared" si="3"/>
        <v>716.30676599013134</v>
      </c>
      <c r="P12">
        <f t="shared" si="4"/>
        <v>690760.51763153495</v>
      </c>
      <c r="Q12">
        <f t="shared" si="5"/>
        <v>-1.5587563776367228E-22</v>
      </c>
      <c r="T12">
        <f t="shared" si="6"/>
        <v>-1.0890370311063328E-20</v>
      </c>
      <c r="U12">
        <f t="shared" ref="U12:U37" si="9">(T12+T13)*(H12-H13)/2</f>
        <v>-1.303526281221054E-20</v>
      </c>
      <c r="V12">
        <f t="shared" ref="V12:V38" si="10">T12*W12*2</f>
        <v>-2.0743196203778979E-20</v>
      </c>
      <c r="W12" s="11">
        <v>0.95236413507015205</v>
      </c>
    </row>
    <row r="13" spans="1:23">
      <c r="A13">
        <v>0.5</v>
      </c>
      <c r="B13">
        <v>1687.519</v>
      </c>
      <c r="C13">
        <v>1628.7760000000001</v>
      </c>
      <c r="D13" s="4">
        <f>LOG10(A13)</f>
        <v>-0.3010299956639812</v>
      </c>
      <c r="E13" s="4">
        <f t="shared" si="7"/>
        <v>3.2272486713097015</v>
      </c>
      <c r="F13" s="4">
        <f t="shared" si="7"/>
        <v>3.2118613613784492</v>
      </c>
      <c r="G13">
        <f t="shared" si="0"/>
        <v>1.10972025158662</v>
      </c>
      <c r="H13">
        <v>12.8742</v>
      </c>
      <c r="I13">
        <v>2.6298740771320901</v>
      </c>
      <c r="J13">
        <v>2.8665645440372902</v>
      </c>
      <c r="K13">
        <f t="shared" si="1"/>
        <v>5.0902069534237511E-16</v>
      </c>
      <c r="L13" s="3">
        <v>572.97125219999998</v>
      </c>
      <c r="M13">
        <f t="shared" si="2"/>
        <v>3.9655527240146767E-16</v>
      </c>
      <c r="N13">
        <f t="shared" si="3"/>
        <v>426.45585080223697</v>
      </c>
      <c r="O13">
        <f t="shared" si="3"/>
        <v>735.46929143024545</v>
      </c>
      <c r="P13">
        <f t="shared" si="4"/>
        <v>722779.67132036714</v>
      </c>
      <c r="Q13">
        <f t="shared" si="5"/>
        <v>-2.2516332190504571E-22</v>
      </c>
      <c r="T13">
        <f t="shared" si="6"/>
        <v>-1.7187740216046086E-20</v>
      </c>
      <c r="U13">
        <f t="shared" si="9"/>
        <v>-1.5586001353209995E-20</v>
      </c>
      <c r="V13">
        <f t="shared" si="10"/>
        <v>-3.1101075842256524E-20</v>
      </c>
      <c r="W13" s="11">
        <v>0.90474592504083995</v>
      </c>
    </row>
    <row r="14" spans="1:23">
      <c r="A14">
        <v>0.2</v>
      </c>
      <c r="B14">
        <v>888.12789999999995</v>
      </c>
      <c r="C14">
        <v>3138.2350000000001</v>
      </c>
      <c r="D14" s="4">
        <f t="shared" si="8"/>
        <v>-0.69897000433601875</v>
      </c>
      <c r="E14" s="4">
        <f t="shared" si="7"/>
        <v>2.9484755133736602</v>
      </c>
      <c r="F14" s="4">
        <f t="shared" si="7"/>
        <v>3.4966854616798249</v>
      </c>
      <c r="G14">
        <f t="shared" si="0"/>
        <v>1.0788916198402232</v>
      </c>
      <c r="H14">
        <v>11.992000000000001</v>
      </c>
      <c r="I14">
        <v>2.6357896803959902</v>
      </c>
      <c r="J14">
        <v>2.87805836753782</v>
      </c>
      <c r="K14">
        <f t="shared" si="1"/>
        <v>4.8685611773821676E-16</v>
      </c>
      <c r="L14" s="3">
        <v>595.38617299999999</v>
      </c>
      <c r="M14">
        <f t="shared" si="2"/>
        <v>3.8383184948402223E-16</v>
      </c>
      <c r="N14">
        <f t="shared" si="3"/>
        <v>432.30442447210862</v>
      </c>
      <c r="O14">
        <f t="shared" si="3"/>
        <v>755.19371602814465</v>
      </c>
      <c r="P14">
        <f t="shared" si="4"/>
        <v>757204.66414655896</v>
      </c>
      <c r="Q14">
        <f t="shared" si="5"/>
        <v>-2.1703674581830033E-22</v>
      </c>
      <c r="T14">
        <f t="shared" si="6"/>
        <v>-1.8146654146252732E-20</v>
      </c>
      <c r="U14">
        <f t="shared" si="9"/>
        <v>-8.4581765263490986E-21</v>
      </c>
      <c r="V14">
        <f t="shared" si="10"/>
        <v>-3.1194411531755236E-20</v>
      </c>
      <c r="W14" s="11">
        <v>0.85950862567678499</v>
      </c>
    </row>
    <row r="15" spans="1:23">
      <c r="A15">
        <v>0.1</v>
      </c>
      <c r="B15">
        <v>1507.796</v>
      </c>
      <c r="C15">
        <v>-1705.998</v>
      </c>
      <c r="D15" s="4">
        <f t="shared" si="8"/>
        <v>-1</v>
      </c>
      <c r="E15" s="4">
        <f t="shared" si="7"/>
        <v>3.1783425868471364</v>
      </c>
      <c r="F15" s="4" t="e">
        <f t="shared" si="7"/>
        <v>#NUM!</v>
      </c>
      <c r="G15">
        <f t="shared" si="0"/>
        <v>1.0474306401555422</v>
      </c>
      <c r="H15">
        <v>11.154</v>
      </c>
      <c r="I15">
        <v>2.6426899440986</v>
      </c>
      <c r="J15">
        <v>2.8895637164191901</v>
      </c>
      <c r="K15">
        <f t="shared" si="1"/>
        <v>4.6499148579341285E-16</v>
      </c>
      <c r="L15" s="3">
        <v>758.75857480000002</v>
      </c>
      <c r="M15">
        <f t="shared" si="2"/>
        <v>4.549722372897287E-16</v>
      </c>
      <c r="N15">
        <f t="shared" si="3"/>
        <v>439.22792543956291</v>
      </c>
      <c r="O15">
        <f t="shared" si="3"/>
        <v>775.4677058021656</v>
      </c>
      <c r="P15">
        <f t="shared" si="4"/>
        <v>794271.33322801627</v>
      </c>
      <c r="Q15">
        <f t="shared" si="5"/>
        <v>-2.2214656366066538E-23</v>
      </c>
      <c r="T15">
        <f t="shared" si="6"/>
        <v>-2.0399246755828042E-21</v>
      </c>
      <c r="U15">
        <f t="shared" si="9"/>
        <v>-5.0820715509647398E-21</v>
      </c>
      <c r="V15">
        <f t="shared" si="10"/>
        <v>-3.3313324112875187E-21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2.65073877994213</v>
      </c>
      <c r="J16">
        <v>2.9010657437048502</v>
      </c>
      <c r="K16">
        <f t="shared" si="1"/>
        <v>4.43392254001481E-16</v>
      </c>
      <c r="L16" s="3">
        <v>714.6819524</v>
      </c>
      <c r="M16">
        <f t="shared" si="2"/>
        <v>3.979561065459974E-16</v>
      </c>
      <c r="N16">
        <f t="shared" si="3"/>
        <v>447.44409391693443</v>
      </c>
      <c r="O16">
        <f t="shared" si="3"/>
        <v>796.27988252063267</v>
      </c>
      <c r="P16">
        <f t="shared" si="4"/>
        <v>834267.8684882191</v>
      </c>
      <c r="Q16">
        <f t="shared" si="5"/>
        <v>-1.0605478704625371E-22</v>
      </c>
      <c r="T16">
        <f t="shared" si="6"/>
        <v>-1.072749537457357E-20</v>
      </c>
      <c r="U16">
        <f t="shared" si="9"/>
        <v>-1.2589450937491964E-20</v>
      </c>
      <c r="V16">
        <f t="shared" si="10"/>
        <v>-1.6642776404951944E-20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2.6601240541647</v>
      </c>
      <c r="J17">
        <v>2.9125461444771399</v>
      </c>
      <c r="K17">
        <f t="shared" si="1"/>
        <v>4.2202627783245488E-16</v>
      </c>
      <c r="L17" s="3">
        <v>658.51188160000004</v>
      </c>
      <c r="M17">
        <f t="shared" si="2"/>
        <v>3.39904539280151E-16</v>
      </c>
      <c r="N17">
        <f t="shared" si="3"/>
        <v>457.21877334380156</v>
      </c>
      <c r="O17">
        <f t="shared" si="3"/>
        <v>817.60990567719375</v>
      </c>
      <c r="P17">
        <f t="shared" si="4"/>
        <v>877534.96455948032</v>
      </c>
      <c r="Q17">
        <f t="shared" si="5"/>
        <v>-2.0185402253398171E-22</v>
      </c>
      <c r="T17">
        <f t="shared" si="6"/>
        <v>-2.2563838815959416E-20</v>
      </c>
      <c r="U17">
        <f t="shared" si="9"/>
        <v>-1.5923910132306166E-20</v>
      </c>
      <c r="V17">
        <f t="shared" si="10"/>
        <v>-3.3255542350800029E-20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2.6710624603969499</v>
      </c>
      <c r="J18">
        <v>2.9239822600730698</v>
      </c>
      <c r="K18">
        <f t="shared" si="1"/>
        <v>4.0086391768554152E-16</v>
      </c>
      <c r="L18" s="3">
        <v>697.462399</v>
      </c>
      <c r="M18">
        <f t="shared" si="2"/>
        <v>3.3306999133850552E-16</v>
      </c>
      <c r="N18">
        <f t="shared" si="3"/>
        <v>468.88081191229918</v>
      </c>
      <c r="O18">
        <f t="shared" si="3"/>
        <v>839.42569721733366</v>
      </c>
      <c r="P18">
        <f t="shared" si="4"/>
        <v>924484.71692834364</v>
      </c>
      <c r="Q18">
        <f t="shared" si="5"/>
        <v>-1.7552925610304441E-22</v>
      </c>
      <c r="T18">
        <f t="shared" si="6"/>
        <v>-2.1762206452049742E-20</v>
      </c>
      <c r="U18">
        <f t="shared" si="9"/>
        <v>-2.0647349892296792E-20</v>
      </c>
      <c r="V18">
        <f t="shared" si="10"/>
        <v>-3.0470359344249907E-20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2.68380819568387</v>
      </c>
      <c r="J19">
        <v>2.9353481878142702</v>
      </c>
      <c r="K19">
        <f t="shared" si="1"/>
        <v>3.7987410914735308E-16</v>
      </c>
      <c r="L19" s="3">
        <v>628.412644</v>
      </c>
      <c r="M19">
        <f t="shared" si="2"/>
        <v>2.7703613618675556E-16</v>
      </c>
      <c r="N19">
        <f t="shared" si="3"/>
        <v>482.84550827207039</v>
      </c>
      <c r="O19">
        <f t="shared" si="3"/>
        <v>861.68431527469897</v>
      </c>
      <c r="P19">
        <f t="shared" si="4"/>
        <v>975639.64404894074</v>
      </c>
      <c r="Q19">
        <f t="shared" si="5"/>
        <v>-2.8055089412400741E-22</v>
      </c>
      <c r="T19">
        <f t="shared" si="6"/>
        <v>-3.8735756841035526E-20</v>
      </c>
      <c r="U19">
        <f t="shared" si="9"/>
        <v>-2.3340434739416082E-20</v>
      </c>
      <c r="V19">
        <f t="shared" si="10"/>
        <v>-5.1524086369998488E-20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2.6986601379353701</v>
      </c>
      <c r="J20">
        <v>2.9466115676312201</v>
      </c>
      <c r="K20">
        <f t="shared" si="1"/>
        <v>3.5902791638634846E-16</v>
      </c>
      <c r="L20" s="3">
        <v>699.90109819999998</v>
      </c>
      <c r="M20">
        <f t="shared" si="2"/>
        <v>2.841537069165969E-16</v>
      </c>
      <c r="N20">
        <f t="shared" si="3"/>
        <v>499.64338036059513</v>
      </c>
      <c r="O20">
        <f t="shared" si="3"/>
        <v>884.32431760257975</v>
      </c>
      <c r="P20">
        <f t="shared" si="4"/>
        <v>1031673.0062414308</v>
      </c>
      <c r="Q20">
        <f t="shared" si="5"/>
        <v>-2.1526628049484027E-22</v>
      </c>
      <c r="T20">
        <f t="shared" si="6"/>
        <v>-3.3253740227054303E-20</v>
      </c>
      <c r="U20">
        <f t="shared" si="9"/>
        <v>-1.5212001115251683E-20</v>
      </c>
      <c r="V20">
        <f t="shared" si="10"/>
        <v>-4.2020610445057624E-20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2.7159753417514798</v>
      </c>
      <c r="J21">
        <v>2.95773345768563</v>
      </c>
      <c r="K21">
        <f t="shared" si="1"/>
        <v>3.3829557499575396E-16</v>
      </c>
      <c r="L21" s="3">
        <v>825.08268740000005</v>
      </c>
      <c r="M21">
        <f t="shared" si="2"/>
        <v>3.0765241879773347E-16</v>
      </c>
      <c r="N21">
        <f t="shared" si="3"/>
        <v>519.9664731869259</v>
      </c>
      <c r="O21">
        <f t="shared" si="3"/>
        <v>907.26353865117505</v>
      </c>
      <c r="P21">
        <f t="shared" si="4"/>
        <v>1093492.2618043022</v>
      </c>
      <c r="Q21">
        <f t="shared" si="5"/>
        <v>-9.2849439554622515E-23</v>
      </c>
      <c r="R21">
        <f t="shared" ref="R21:R26" si="11">(Q21+Q22)*(H21-H22)/2</f>
        <v>-6.3486274370734051E-23</v>
      </c>
      <c r="T21">
        <f t="shared" si="6"/>
        <v>-1.6134270276668592E-20</v>
      </c>
      <c r="U21">
        <f t="shared" si="9"/>
        <v>-1.1865390992525984E-20</v>
      </c>
      <c r="V21">
        <f t="shared" si="10"/>
        <v>-1.9368446528899487E-20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2.7361838202572102</v>
      </c>
      <c r="J22">
        <v>2.9686651468024801</v>
      </c>
      <c r="K22">
        <f t="shared" si="1"/>
        <v>3.1764811223630326E-16</v>
      </c>
      <c r="L22" s="3">
        <v>816.51936579999904</v>
      </c>
      <c r="M22">
        <f t="shared" si="2"/>
        <v>2.7877101828914929E-16</v>
      </c>
      <c r="N22">
        <f t="shared" si="3"/>
        <v>544.73316878753326</v>
      </c>
      <c r="O22">
        <f t="shared" si="3"/>
        <v>930.39024193588011</v>
      </c>
      <c r="P22">
        <f t="shared" si="4"/>
        <v>1162360.2274668128</v>
      </c>
      <c r="Q22">
        <f t="shared" si="5"/>
        <v>-1.2411605844863814E-22</v>
      </c>
      <c r="R22">
        <f t="shared" si="11"/>
        <v>-7.099844718472768E-24</v>
      </c>
      <c r="T22">
        <f t="shared" si="6"/>
        <v>-2.441591937004886E-20</v>
      </c>
      <c r="U22">
        <f t="shared" si="9"/>
        <v>-6.375055715616463E-22</v>
      </c>
      <c r="V22">
        <f t="shared" si="10"/>
        <v>-2.7844674596602309E-20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2.75980478671713</v>
      </c>
      <c r="J23">
        <v>2.9793464529031199</v>
      </c>
      <c r="K23">
        <f t="shared" si="1"/>
        <v>2.970576867354942E-16</v>
      </c>
      <c r="L23" s="3">
        <v>1047.6996160000001</v>
      </c>
      <c r="M23">
        <f t="shared" si="2"/>
        <v>3.2638570295100484E-16</v>
      </c>
      <c r="N23">
        <f t="shared" si="3"/>
        <v>575.18133797420023</v>
      </c>
      <c r="O23">
        <f t="shared" si="3"/>
        <v>953.55654830672893</v>
      </c>
      <c r="P23">
        <f t="shared" si="4"/>
        <v>1240103.6623724343</v>
      </c>
      <c r="Q23">
        <f t="shared" si="5"/>
        <v>9.8575211198933948E-23</v>
      </c>
      <c r="R23">
        <f t="shared" si="11"/>
        <v>-9.4819999116113901E-25</v>
      </c>
      <c r="T23">
        <f t="shared" si="6"/>
        <v>2.2122568871589811E-20</v>
      </c>
      <c r="U23">
        <f t="shared" si="9"/>
        <v>-1.1299254185619504E-21</v>
      </c>
      <c r="V23">
        <f t="shared" si="10"/>
        <v>2.3967802887483133E-20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2.7872152450189902</v>
      </c>
      <c r="J24">
        <v>2.9897598434869699</v>
      </c>
      <c r="K24">
        <f t="shared" si="1"/>
        <v>2.7653433939223788E-16</v>
      </c>
      <c r="L24" s="3">
        <v>874.5862108</v>
      </c>
      <c r="M24">
        <f t="shared" si="2"/>
        <v>2.4762349609095808E-16</v>
      </c>
      <c r="N24">
        <f t="shared" si="3"/>
        <v>612.65396002985983</v>
      </c>
      <c r="O24">
        <f t="shared" si="3"/>
        <v>976.69697691490489</v>
      </c>
      <c r="P24">
        <f t="shared" si="4"/>
        <v>1329281.8594549834</v>
      </c>
      <c r="Q24">
        <f t="shared" si="5"/>
        <v>-1.0216572179651101E-22</v>
      </c>
      <c r="R24">
        <f t="shared" si="11"/>
        <v>2.9967870281870162E-23</v>
      </c>
      <c r="T24">
        <f t="shared" si="6"/>
        <v>-2.6401211803077589E-20</v>
      </c>
      <c r="U24">
        <f t="shared" si="9"/>
        <v>1.0139879821466944E-20</v>
      </c>
      <c r="V24">
        <f t="shared" si="10"/>
        <v>-2.7173159219224609E-20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2.8188147608315801</v>
      </c>
      <c r="J25">
        <v>3.00007321362243</v>
      </c>
      <c r="K25">
        <f t="shared" si="1"/>
        <v>2.5593566555433839E-16</v>
      </c>
      <c r="L25" s="3">
        <v>1232.3587580000001</v>
      </c>
      <c r="M25">
        <f t="shared" si="2"/>
        <v>3.1535139232359979E-16</v>
      </c>
      <c r="N25">
        <f t="shared" si="3"/>
        <v>658.89279844856026</v>
      </c>
      <c r="O25">
        <f t="shared" si="3"/>
        <v>1000.1685948061189</v>
      </c>
      <c r="P25">
        <f t="shared" si="4"/>
        <v>1434476.9378838215</v>
      </c>
      <c r="Q25">
        <f t="shared" si="5"/>
        <v>2.2045216459055142E-22</v>
      </c>
      <c r="R25">
        <f t="shared" si="11"/>
        <v>8.8079287352307867E-23</v>
      </c>
      <c r="T25">
        <f t="shared" si="6"/>
        <v>6.6424420097796103E-20</v>
      </c>
      <c r="U25">
        <f t="shared" si="9"/>
        <v>2.8470360012112621E-20</v>
      </c>
      <c r="V25">
        <f t="shared" si="10"/>
        <v>6.494827899474086E-20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2.8534781400209699</v>
      </c>
      <c r="J26">
        <v>3.0100345101484001</v>
      </c>
      <c r="K26">
        <f t="shared" si="1"/>
        <v>2.360165439502283E-16</v>
      </c>
      <c r="L26" s="3">
        <v>1195.7835230000001</v>
      </c>
      <c r="M26">
        <f t="shared" si="2"/>
        <v>2.7577856111209664E-16</v>
      </c>
      <c r="N26">
        <f t="shared" si="3"/>
        <v>713.63828361947742</v>
      </c>
      <c r="O26">
        <f t="shared" si="3"/>
        <v>1023.374308985431</v>
      </c>
      <c r="P26">
        <f t="shared" si="4"/>
        <v>1556574.5761387621</v>
      </c>
      <c r="Q26">
        <f t="shared" si="5"/>
        <v>1.5435331350437588E-22</v>
      </c>
      <c r="R26">
        <f t="shared" si="11"/>
        <v>1.7526199858106554E-23</v>
      </c>
      <c r="T26">
        <f t="shared" si="6"/>
        <v>5.4726048038853422E-20</v>
      </c>
      <c r="U26">
        <f t="shared" si="9"/>
        <v>5.0177599569808169E-21</v>
      </c>
      <c r="V26">
        <f t="shared" si="10"/>
        <v>5.083438421132626E-20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2.8921836384247199</v>
      </c>
      <c r="J27">
        <v>3.0200829005097098</v>
      </c>
      <c r="K27">
        <f t="shared" si="1"/>
        <v>2.1620452000266368E-16</v>
      </c>
      <c r="L27" s="3">
        <v>955.8921024</v>
      </c>
      <c r="M27">
        <f t="shared" si="2"/>
        <v>1.9732892142660305E-16</v>
      </c>
      <c r="N27">
        <f t="shared" si="3"/>
        <v>780.159926029281</v>
      </c>
      <c r="O27">
        <f t="shared" si="3"/>
        <v>1047.3284487626399</v>
      </c>
      <c r="P27">
        <f t="shared" si="4"/>
        <v>1705546.3897695709</v>
      </c>
      <c r="Q27">
        <f t="shared" si="5"/>
        <v>-7.645909191279123E-23</v>
      </c>
      <c r="R27">
        <f>(Q27+Q28)*(H27-H28)/2</f>
        <v>-2.8145185349869097E-23</v>
      </c>
      <c r="T27">
        <f t="shared" si="6"/>
        <v>-3.2424892674494244E-20</v>
      </c>
      <c r="U27">
        <f t="shared" si="9"/>
        <v>-1.3024376138630764E-20</v>
      </c>
      <c r="V27">
        <f t="shared" si="10"/>
        <v>-2.8613147304801698E-20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2.93484901492248</v>
      </c>
      <c r="J28">
        <v>3.0303716547789601</v>
      </c>
      <c r="K28">
        <f t="shared" si="1"/>
        <v>1.9659690568887446E-16</v>
      </c>
      <c r="L28" s="3">
        <v>1001.93532</v>
      </c>
      <c r="M28">
        <f t="shared" si="2"/>
        <v>1.8367274211538964E-16</v>
      </c>
      <c r="N28">
        <f t="shared" si="3"/>
        <v>860.69447457620845</v>
      </c>
      <c r="O28">
        <f t="shared" si="3"/>
        <v>1072.4366683034775</v>
      </c>
      <c r="P28">
        <f t="shared" si="4"/>
        <v>1890915.3860878786</v>
      </c>
      <c r="Q28">
        <f t="shared" si="5"/>
        <v>-5.4448746923809324E-23</v>
      </c>
      <c r="R28">
        <f t="shared" ref="R28:R37" si="12">(Q28+Q29)*(H28-H29)/2</f>
        <v>2.7529328529502767E-23</v>
      </c>
      <c r="T28">
        <f t="shared" si="6"/>
        <v>-2.8153600993555854E-20</v>
      </c>
      <c r="U28">
        <f t="shared" si="9"/>
        <v>1.91661704176806E-20</v>
      </c>
      <c r="V28">
        <f t="shared" si="10"/>
        <v>-2.3601773510290903E-20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2.9812137237470102</v>
      </c>
      <c r="J29">
        <v>3.0411270571297999</v>
      </c>
      <c r="K29">
        <f t="shared" si="1"/>
        <v>1.7729600758285033E-16</v>
      </c>
      <c r="L29" s="3">
        <v>1367.325787</v>
      </c>
      <c r="M29">
        <f t="shared" si="2"/>
        <v>2.2051792812021828E-16</v>
      </c>
      <c r="N29">
        <f t="shared" si="3"/>
        <v>957.66523880392629</v>
      </c>
      <c r="O29">
        <f t="shared" si="3"/>
        <v>1099.3274114566304</v>
      </c>
      <c r="P29">
        <f t="shared" si="4"/>
        <v>2125643.4671933167</v>
      </c>
      <c r="Q29">
        <f t="shared" si="5"/>
        <v>1.8873815438479841E-22</v>
      </c>
      <c r="R29">
        <f t="shared" si="12"/>
        <v>3.9108794406770408E-23</v>
      </c>
      <c r="T29">
        <f t="shared" si="6"/>
        <v>1.2164711522614411E-19</v>
      </c>
      <c r="U29">
        <f t="shared" si="9"/>
        <v>2.5619216141701119E-20</v>
      </c>
      <c r="V29">
        <f t="shared" si="10"/>
        <v>9.688044060186433E-20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3.0307140933230898</v>
      </c>
      <c r="J30">
        <v>3.0526888381951598</v>
      </c>
      <c r="K30">
        <f t="shared" si="1"/>
        <v>1.5840905012242221E-16</v>
      </c>
      <c r="L30" s="3">
        <v>1147.642699</v>
      </c>
      <c r="M30">
        <f t="shared" si="2"/>
        <v>1.6102668403709733E-16</v>
      </c>
      <c r="N30">
        <f t="shared" si="3"/>
        <v>1073.2826115273092</v>
      </c>
      <c r="O30">
        <f t="shared" si="3"/>
        <v>1128.9867323271746</v>
      </c>
      <c r="P30">
        <f t="shared" si="4"/>
        <v>2426546.6059776722</v>
      </c>
      <c r="Q30">
        <f t="shared" si="5"/>
        <v>1.1819765649921559E-23</v>
      </c>
      <c r="R30">
        <f t="shared" si="12"/>
        <v>4.846748554897208E-23</v>
      </c>
      <c r="T30">
        <f t="shared" si="6"/>
        <v>9.7334803723231279E-21</v>
      </c>
      <c r="U30">
        <f t="shared" si="9"/>
        <v>5.1776789683709669E-20</v>
      </c>
      <c r="V30">
        <f t="shared" si="10"/>
        <v>7.3642080932074698E-21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3.0822590041823301</v>
      </c>
      <c r="J31">
        <v>3.0655795588013701</v>
      </c>
      <c r="K31">
        <f t="shared" si="1"/>
        <v>1.400484225265084E-16</v>
      </c>
      <c r="L31" s="3">
        <v>1607.3726280000001</v>
      </c>
      <c r="M31">
        <f t="shared" si="2"/>
        <v>1.9355982956677055E-16</v>
      </c>
      <c r="N31">
        <f t="shared" si="3"/>
        <v>1208.5343649515178</v>
      </c>
      <c r="O31">
        <f t="shared" si="3"/>
        <v>1162.9995824419454</v>
      </c>
      <c r="P31">
        <f t="shared" si="4"/>
        <v>2813123.3400289076</v>
      </c>
      <c r="Q31">
        <f t="shared" si="5"/>
        <v>2.5016664272290072E-22</v>
      </c>
      <c r="R31">
        <f t="shared" si="12"/>
        <v>1.6263229904337838E-22</v>
      </c>
      <c r="T31">
        <f t="shared" si="6"/>
        <v>2.701410584585402E-19</v>
      </c>
      <c r="U31">
        <f t="shared" si="9"/>
        <v>2.1971237948477276E-19</v>
      </c>
      <c r="V31">
        <f t="shared" si="10"/>
        <v>1.941655134055383E-19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3.1338060007197401</v>
      </c>
      <c r="J32">
        <v>3.08063020894352</v>
      </c>
      <c r="K32">
        <f t="shared" si="1"/>
        <v>1.2233272710869179E-16</v>
      </c>
      <c r="L32" s="3">
        <v>2571.6290960000001</v>
      </c>
      <c r="M32">
        <f t="shared" si="2"/>
        <v>2.6128879092840628E-16</v>
      </c>
      <c r="N32">
        <f t="shared" si="3"/>
        <v>1360.8366611410793</v>
      </c>
      <c r="O32">
        <f t="shared" si="3"/>
        <v>1204.0103186513629</v>
      </c>
      <c r="P32">
        <f t="shared" si="4"/>
        <v>3301517.265724557</v>
      </c>
      <c r="Q32">
        <f t="shared" si="5"/>
        <v>6.7916078038211772E-22</v>
      </c>
      <c r="R32">
        <f t="shared" si="12"/>
        <v>2.647232620119459E-22</v>
      </c>
      <c r="T32">
        <f t="shared" si="6"/>
        <v>9.8535825288301711E-19</v>
      </c>
      <c r="U32">
        <f t="shared" si="9"/>
        <v>4.652011621309178E-19</v>
      </c>
      <c r="V32">
        <f t="shared" si="10"/>
        <v>6.7282056968861669E-19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3.1815086840138598</v>
      </c>
      <c r="J33">
        <v>3.09922301644895</v>
      </c>
      <c r="K33">
        <f t="shared" si="1"/>
        <v>1.0538972203449037E-16</v>
      </c>
      <c r="L33" s="3">
        <v>3357.7577879999999</v>
      </c>
      <c r="M33">
        <f t="shared" si="2"/>
        <v>2.8159478504769052E-16</v>
      </c>
      <c r="N33">
        <f t="shared" si="3"/>
        <v>1518.8283117343847</v>
      </c>
      <c r="O33">
        <f t="shared" si="3"/>
        <v>1256.6751187403338</v>
      </c>
      <c r="P33">
        <f t="shared" si="4"/>
        <v>3886071.7945869528</v>
      </c>
      <c r="Q33">
        <f t="shared" si="5"/>
        <v>9.2522262575088845E-22</v>
      </c>
      <c r="R33">
        <f t="shared" si="12"/>
        <v>2.3554111694287549E-22</v>
      </c>
      <c r="T33">
        <f t="shared" si="6"/>
        <v>1.8340427297286074E-18</v>
      </c>
      <c r="U33">
        <f t="shared" si="9"/>
        <v>5.3363015182565171E-19</v>
      </c>
      <c r="V33">
        <f t="shared" si="10"/>
        <v>1.1897019006664853E-18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3.2203978860176301</v>
      </c>
      <c r="J34">
        <v>3.1245069529264402</v>
      </c>
      <c r="K34">
        <f t="shared" si="1"/>
        <v>8.8793113030616851E-17</v>
      </c>
      <c r="L34" s="3">
        <v>2698.9615159999998</v>
      </c>
      <c r="M34">
        <f t="shared" si="2"/>
        <v>1.7991568285615624E-16</v>
      </c>
      <c r="N34">
        <f t="shared" si="3"/>
        <v>1661.1080619303814</v>
      </c>
      <c r="O34">
        <f t="shared" si="3"/>
        <v>1332.0083672031751</v>
      </c>
      <c r="P34">
        <f t="shared" si="4"/>
        <v>4533526.2837093761</v>
      </c>
      <c r="Q34">
        <f t="shared" si="5"/>
        <v>5.469093551420829E-22</v>
      </c>
      <c r="R34">
        <f t="shared" si="12"/>
        <v>3.9910273445756083E-22</v>
      </c>
      <c r="T34">
        <f t="shared" si="6"/>
        <v>1.5011457191817153E-18</v>
      </c>
      <c r="U34">
        <f t="shared" si="9"/>
        <v>1.4216170868716235E-18</v>
      </c>
      <c r="V34">
        <f t="shared" si="10"/>
        <v>9.2507120247496746E-19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3.2412511652864899</v>
      </c>
      <c r="J35">
        <v>3.15982299582071</v>
      </c>
      <c r="K35">
        <f t="shared" si="1"/>
        <v>7.3013218610040978E-17</v>
      </c>
      <c r="L35" s="3">
        <v>6950.8799639999997</v>
      </c>
      <c r="M35">
        <f t="shared" si="2"/>
        <v>3.5125158004917581E-16</v>
      </c>
      <c r="N35">
        <f t="shared" si="3"/>
        <v>1742.8145029360483</v>
      </c>
      <c r="O35">
        <f t="shared" si="3"/>
        <v>1444.8507769634346</v>
      </c>
      <c r="P35">
        <f t="shared" si="4"/>
        <v>5124996.1593360659</v>
      </c>
      <c r="Q35">
        <f t="shared" si="5"/>
        <v>2.1137755412416468E-21</v>
      </c>
      <c r="R35">
        <f t="shared" si="12"/>
        <v>5.9412656627901267E-22</v>
      </c>
      <c r="T35">
        <f t="shared" si="6"/>
        <v>7.976301526629075E-18</v>
      </c>
      <c r="U35">
        <f t="shared" si="9"/>
        <v>2.649233378385156E-18</v>
      </c>
      <c r="V35">
        <f t="shared" si="10"/>
        <v>4.6695763025295403E-18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3.2277591148695999</v>
      </c>
      <c r="J36">
        <v>3.21459321817315</v>
      </c>
      <c r="K36">
        <f t="shared" si="1"/>
        <v>5.7626416094775782E-17</v>
      </c>
      <c r="L36" s="3">
        <v>6705.8252860000002</v>
      </c>
      <c r="M36">
        <f t="shared" si="2"/>
        <v>2.3576570215907588E-16</v>
      </c>
      <c r="N36">
        <f t="shared" si="3"/>
        <v>1689.5035741749086</v>
      </c>
      <c r="O36">
        <f t="shared" si="3"/>
        <v>1639.0538345953769</v>
      </c>
      <c r="P36">
        <f t="shared" si="4"/>
        <v>5540919.7998516001</v>
      </c>
      <c r="Q36">
        <f t="shared" si="5"/>
        <v>2.0409556914787372E-21</v>
      </c>
      <c r="R36">
        <f t="shared" si="12"/>
        <v>1.6406457993052295E-21</v>
      </c>
      <c r="T36">
        <f t="shared" si="6"/>
        <v>1.0549806014525931E-17</v>
      </c>
      <c r="U36">
        <f t="shared" si="9"/>
        <v>1.196062524638359E-17</v>
      </c>
      <c r="V36">
        <f t="shared" si="10"/>
        <v>5.8673769575958565E-18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3.1331685881519298</v>
      </c>
      <c r="J37">
        <v>3.3142010398980699</v>
      </c>
      <c r="K37">
        <f t="shared" si="1"/>
        <v>4.2453433433987322E-17</v>
      </c>
      <c r="L37" s="3">
        <v>23929.42352</v>
      </c>
      <c r="M37">
        <f t="shared" si="2"/>
        <v>4.9276972319894424E-16</v>
      </c>
      <c r="N37">
        <f t="shared" si="3"/>
        <v>1358.8408306910862</v>
      </c>
      <c r="O37">
        <f t="shared" si="3"/>
        <v>2061.5840233144158</v>
      </c>
      <c r="P37">
        <f t="shared" si="4"/>
        <v>6096577.0883384952</v>
      </c>
      <c r="Q37">
        <f t="shared" si="5"/>
        <v>1.0069589247938703E-20</v>
      </c>
      <c r="R37">
        <f t="shared" si="12"/>
        <v>4.7230412725898336E-21</v>
      </c>
      <c r="T37">
        <f t="shared" si="6"/>
        <v>7.7738409279231754E-17</v>
      </c>
      <c r="U37">
        <f t="shared" si="9"/>
        <v>1.2037324775627934E-16</v>
      </c>
      <c r="V37">
        <f t="shared" si="10"/>
        <v>4.107322178183554E-17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3.08877087322794</v>
      </c>
      <c r="J38">
        <v>3.5595438837478901</v>
      </c>
      <c r="K38">
        <f t="shared" si="1"/>
        <v>2.4466926712458485E-17</v>
      </c>
      <c r="L38" s="3">
        <v>82593.568220000001</v>
      </c>
      <c r="M38">
        <f t="shared" si="2"/>
        <v>5.5716235621566477E-16</v>
      </c>
      <c r="N38">
        <f t="shared" si="3"/>
        <v>1226.791824790002</v>
      </c>
      <c r="O38">
        <f t="shared" si="3"/>
        <v>3626.9693349077779</v>
      </c>
      <c r="P38">
        <f t="shared" si="4"/>
        <v>14659924.737732952</v>
      </c>
      <c r="Q38">
        <f t="shared" si="5"/>
        <v>2.6603972106477411E-20</v>
      </c>
      <c r="R38" s="6">
        <f>SUM(R29:R37)</f>
        <v>8.1073893305855791E-21</v>
      </c>
      <c r="T38">
        <f t="shared" si="6"/>
        <v>8.5693809093258754E-16</v>
      </c>
      <c r="V38">
        <f t="shared" si="10"/>
        <v>4.3012647207504413E-16</v>
      </c>
      <c r="W38" s="11">
        <v>0.25096706321395201</v>
      </c>
    </row>
    <row r="39" spans="4:23">
      <c r="U39">
        <f>SUM(U29:U38)</f>
        <v>1.3770066316718646E-16</v>
      </c>
      <c r="V39">
        <f>SUM(V29:V38)</f>
        <v>4.8482265095193578E-16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" max="1" width="16.7109375" bestFit="1" customWidth="1"/>
    <col min="3" max="3" width="16.7109375" bestFit="1" customWidth="1"/>
    <col min="4" max="4" width="9.425781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s="3" t="s">
        <v>10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0.64032610000000001</v>
      </c>
      <c r="C3">
        <v>2.3254760000000001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8.620476</v>
      </c>
      <c r="C4">
        <v>5.6643299999999996</v>
      </c>
      <c r="D4" s="4"/>
      <c r="E4" s="1"/>
      <c r="F4" s="2"/>
      <c r="G4">
        <f>LOG10(H4)</f>
        <v>1.3659482428254754</v>
      </c>
      <c r="H4">
        <v>23.224599999999999</v>
      </c>
      <c r="I4">
        <v>2.6678542477447098</v>
      </c>
      <c r="J4">
        <v>2.4337795837441201</v>
      </c>
      <c r="K4">
        <f>10^J4*1.38*10^-23*310*4*PI()*H4</f>
        <v>3.3898343081742488E-16</v>
      </c>
      <c r="L4" s="3">
        <v>251.2411219</v>
      </c>
      <c r="M4">
        <f>L4*1.38*10^-23*310*4*PI()*H4</f>
        <v>3.1368200925927498E-16</v>
      </c>
      <c r="N4">
        <f>10^I4</f>
        <v>465.42986580172004</v>
      </c>
      <c r="O4">
        <f>10^J4</f>
        <v>271.5060951859885</v>
      </c>
      <c r="P4">
        <f>N4^2+O4^2</f>
        <v>290340.51970335015</v>
      </c>
      <c r="Q4">
        <f>O4/2/PI()/H4/P4*(M4-K4)/2/PI()</f>
        <v>-2.5805297899914604E-23</v>
      </c>
      <c r="T4">
        <f>(M4-K4)/(2*PI()*H4)^2</f>
        <v>-1.1881976806185046E-21</v>
      </c>
      <c r="W4" s="11">
        <v>1.4355363774452501</v>
      </c>
    </row>
    <row r="5" spans="1:23">
      <c r="A5">
        <v>12000</v>
      </c>
      <c r="B5">
        <v>19.952639999999999</v>
      </c>
      <c r="C5">
        <v>12.922370000000001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2.6945418070940899</v>
      </c>
      <c r="J5">
        <v>2.4480029098437401</v>
      </c>
      <c r="K5">
        <f t="shared" ref="K5:K38" si="1">10^J5*1.38*10^-23*310*4*PI()*H5</f>
        <v>3.2915906240085219E-16</v>
      </c>
      <c r="L5" s="3">
        <v>237.62611340000001</v>
      </c>
      <c r="M5">
        <f t="shared" ref="M5:M38" si="2">L5*1.38*10^-23*310*4*PI()*H5</f>
        <v>2.7880276178033429E-16</v>
      </c>
      <c r="N5">
        <f t="shared" ref="N5:O38" si="3">10^I5</f>
        <v>494.92775254615458</v>
      </c>
      <c r="O5">
        <f t="shared" si="3"/>
        <v>280.54524348768376</v>
      </c>
      <c r="P5">
        <f t="shared" ref="P5:P38" si="4">N5^2+O5^2</f>
        <v>323659.11388395139</v>
      </c>
      <c r="Q5">
        <f t="shared" ref="Q5:Q38" si="5">O5/2/PI()/H5/P5*(M5-K5)/2/PI()</f>
        <v>-5.0659032053358595E-23</v>
      </c>
      <c r="T5">
        <f t="shared" ref="T5:T38" si="6">(M5-K5)/(2*PI()*H5)^2</f>
        <v>-2.6778704068368749E-21</v>
      </c>
      <c r="W5" s="11">
        <v>1.36375955363524</v>
      </c>
    </row>
    <row r="6" spans="1:23">
      <c r="A6">
        <v>4800</v>
      </c>
      <c r="B6">
        <v>32.202590000000001</v>
      </c>
      <c r="C6">
        <v>24.132650000000002</v>
      </c>
      <c r="D6" s="4"/>
      <c r="E6" s="1"/>
      <c r="F6" s="2"/>
      <c r="G6">
        <f t="shared" si="0"/>
        <v>1.3116542796855051</v>
      </c>
      <c r="H6">
        <v>20.4953</v>
      </c>
      <c r="I6">
        <v>2.7213423416583802</v>
      </c>
      <c r="J6">
        <v>2.46238535069106</v>
      </c>
      <c r="K6">
        <f t="shared" si="1"/>
        <v>3.1951428136327782E-16</v>
      </c>
      <c r="L6" s="3">
        <v>221.9880024</v>
      </c>
      <c r="M6">
        <f t="shared" si="2"/>
        <v>2.4458759521242534E-16</v>
      </c>
      <c r="N6">
        <f t="shared" si="3"/>
        <v>526.43207391057661</v>
      </c>
      <c r="O6">
        <f t="shared" si="3"/>
        <v>289.99155495397889</v>
      </c>
      <c r="P6">
        <f t="shared" si="4"/>
        <v>361225.83038641734</v>
      </c>
      <c r="Q6">
        <f t="shared" si="5"/>
        <v>-7.4341113414764835E-23</v>
      </c>
      <c r="T6">
        <f t="shared" si="6"/>
        <v>-4.5182288987547802E-21</v>
      </c>
      <c r="W6" s="11">
        <v>1.2955715712626199</v>
      </c>
    </row>
    <row r="7" spans="1:23">
      <c r="A7">
        <v>1200</v>
      </c>
      <c r="B7">
        <v>66.238500000000002</v>
      </c>
      <c r="C7">
        <v>58.557749999999999</v>
      </c>
      <c r="D7" s="4"/>
      <c r="E7" s="1"/>
      <c r="F7" s="2"/>
      <c r="G7">
        <f t="shared" si="0"/>
        <v>1.2840267085035566</v>
      </c>
      <c r="H7">
        <v>19.232099999999999</v>
      </c>
      <c r="I7">
        <v>2.7481503685680502</v>
      </c>
      <c r="J7">
        <v>2.4769414415281901</v>
      </c>
      <c r="K7">
        <f t="shared" si="1"/>
        <v>3.1004076106311359E-16</v>
      </c>
      <c r="L7" s="3">
        <v>285.2682714</v>
      </c>
      <c r="M7">
        <f t="shared" si="2"/>
        <v>2.9493806269580964E-16</v>
      </c>
      <c r="N7">
        <f t="shared" si="3"/>
        <v>559.95144352058571</v>
      </c>
      <c r="O7">
        <f t="shared" si="3"/>
        <v>299.87581515795802</v>
      </c>
      <c r="P7">
        <f t="shared" si="4"/>
        <v>403471.12361743749</v>
      </c>
      <c r="Q7">
        <f t="shared" si="5"/>
        <v>-1.4784174748395066E-23</v>
      </c>
      <c r="T7">
        <f t="shared" si="6"/>
        <v>-1.0342877833614152E-21</v>
      </c>
      <c r="W7" s="11">
        <v>1.2307929882431701</v>
      </c>
    </row>
    <row r="8" spans="1:23">
      <c r="A8">
        <v>340</v>
      </c>
      <c r="B8">
        <v>107.105</v>
      </c>
      <c r="C8">
        <v>98.028739999999999</v>
      </c>
      <c r="D8" s="4"/>
      <c r="E8" s="1"/>
      <c r="F8" s="2"/>
      <c r="G8">
        <f t="shared" si="0"/>
        <v>1.2560463071607584</v>
      </c>
      <c r="H8">
        <v>18.0321</v>
      </c>
      <c r="I8">
        <v>2.7748458151545101</v>
      </c>
      <c r="J8">
        <v>2.4916834278277298</v>
      </c>
      <c r="K8">
        <f t="shared" si="1"/>
        <v>3.0073251013596402E-16</v>
      </c>
      <c r="L8" s="3">
        <v>239.53841919999999</v>
      </c>
      <c r="M8">
        <f t="shared" si="2"/>
        <v>2.3220530131292303E-16</v>
      </c>
      <c r="N8">
        <f t="shared" si="3"/>
        <v>595.45070686964323</v>
      </c>
      <c r="O8">
        <f t="shared" si="3"/>
        <v>310.22973925534444</v>
      </c>
      <c r="P8">
        <f t="shared" si="4"/>
        <v>450804.03542999679</v>
      </c>
      <c r="Q8">
        <f t="shared" si="5"/>
        <v>-6.6244927919160119E-23</v>
      </c>
      <c r="T8">
        <f t="shared" si="6"/>
        <v>-5.338394838282398E-21</v>
      </c>
      <c r="W8" s="11">
        <v>1.16925333459751</v>
      </c>
    </row>
    <row r="9" spans="1:23">
      <c r="A9">
        <v>94</v>
      </c>
      <c r="B9">
        <v>188.80850000000001</v>
      </c>
      <c r="C9">
        <v>176.7347</v>
      </c>
      <c r="D9" s="4"/>
      <c r="F9" s="2"/>
      <c r="G9">
        <f t="shared" si="0"/>
        <v>1.22768107275287</v>
      </c>
      <c r="H9">
        <v>16.891999999999999</v>
      </c>
      <c r="I9">
        <v>2.8013049714867799</v>
      </c>
      <c r="J9">
        <v>2.5066281699015298</v>
      </c>
      <c r="K9">
        <f t="shared" si="1"/>
        <v>2.9158144703832786E-16</v>
      </c>
      <c r="L9" s="3">
        <v>357.38112740000003</v>
      </c>
      <c r="M9">
        <f t="shared" si="2"/>
        <v>3.2453633813151324E-16</v>
      </c>
      <c r="N9">
        <f t="shared" si="3"/>
        <v>632.85610135974866</v>
      </c>
      <c r="O9">
        <f t="shared" si="3"/>
        <v>321.09102749921738</v>
      </c>
      <c r="P9">
        <f t="shared" si="4"/>
        <v>503606.29296876368</v>
      </c>
      <c r="Q9">
        <f t="shared" si="5"/>
        <v>3.150765582967644E-23</v>
      </c>
      <c r="T9">
        <f t="shared" si="6"/>
        <v>2.9254858276256661E-21</v>
      </c>
      <c r="W9" s="11">
        <v>1.1107906638458001</v>
      </c>
    </row>
    <row r="10" spans="1:23">
      <c r="A10">
        <v>24</v>
      </c>
      <c r="B10">
        <v>435.0453</v>
      </c>
      <c r="C10">
        <v>296.26510000000002</v>
      </c>
      <c r="D10" s="4">
        <f>LOG10(A10)</f>
        <v>1.3802112417116059</v>
      </c>
      <c r="E10" s="4">
        <f t="shared" ref="E10:F15" si="7">LOG10(B10)</f>
        <v>2.6385344811287075</v>
      </c>
      <c r="F10" s="4">
        <f t="shared" si="7"/>
        <v>2.4716804946453474</v>
      </c>
      <c r="G10">
        <f t="shared" si="0"/>
        <v>1.1989043994567323</v>
      </c>
      <c r="H10">
        <v>15.808999999999999</v>
      </c>
      <c r="I10">
        <v>2.82738509375945</v>
      </c>
      <c r="J10">
        <v>2.52178968666081</v>
      </c>
      <c r="K10">
        <f t="shared" si="1"/>
        <v>2.8258215343595823E-16</v>
      </c>
      <c r="L10" s="3">
        <v>314.7086698</v>
      </c>
      <c r="M10">
        <f t="shared" si="2"/>
        <v>2.6746302429959536E-16</v>
      </c>
      <c r="N10">
        <f t="shared" si="3"/>
        <v>672.02448041195692</v>
      </c>
      <c r="O10">
        <f t="shared" si="3"/>
        <v>332.49849712846634</v>
      </c>
      <c r="P10">
        <f t="shared" si="4"/>
        <v>562172.15286564943</v>
      </c>
      <c r="Q10">
        <f t="shared" si="5"/>
        <v>-1.4327915048705709E-23</v>
      </c>
      <c r="T10">
        <f t="shared" si="6"/>
        <v>-1.5323509461820609E-21</v>
      </c>
      <c r="W10" s="11">
        <v>1.05525112683278</v>
      </c>
    </row>
    <row r="11" spans="1:23">
      <c r="A11">
        <v>6</v>
      </c>
      <c r="B11">
        <v>1187.239</v>
      </c>
      <c r="C11">
        <v>525.99400000000003</v>
      </c>
      <c r="D11" s="4">
        <f t="shared" ref="D11:D15" si="8">LOG10(A11)</f>
        <v>0.77815125038364363</v>
      </c>
      <c r="E11" s="4">
        <f t="shared" si="7"/>
        <v>3.0745381544499439</v>
      </c>
      <c r="F11" s="4">
        <f t="shared" si="7"/>
        <v>2.720980790196033</v>
      </c>
      <c r="G11">
        <f t="shared" si="0"/>
        <v>1.1696773724418428</v>
      </c>
      <c r="H11">
        <v>14.780099999999999</v>
      </c>
      <c r="I11">
        <v>2.8529384068122101</v>
      </c>
      <c r="J11">
        <v>2.5371884801309701</v>
      </c>
      <c r="K11">
        <f t="shared" si="1"/>
        <v>2.7372628096775833E-16</v>
      </c>
      <c r="L11" s="3">
        <v>280.60992499999998</v>
      </c>
      <c r="M11">
        <f t="shared" si="2"/>
        <v>2.2296209907747977E-16</v>
      </c>
      <c r="N11">
        <f t="shared" si="3"/>
        <v>712.75193794365293</v>
      </c>
      <c r="O11">
        <f t="shared" si="3"/>
        <v>344.49940815366938</v>
      </c>
      <c r="P11">
        <f t="shared" si="4"/>
        <v>626695.16726066137</v>
      </c>
      <c r="Q11">
        <f t="shared" si="5"/>
        <v>-4.7824717886459529E-23</v>
      </c>
      <c r="T11">
        <f t="shared" si="6"/>
        <v>-5.886307013267636E-21</v>
      </c>
      <c r="U11">
        <f>(T11+T12)*(H11-H12)/2</f>
        <v>-1.8334127678522007E-21</v>
      </c>
      <c r="V11">
        <f>T11*W11*2</f>
        <v>-1.1801910963674232E-20</v>
      </c>
      <c r="W11" s="11">
        <v>1.0024885668614401</v>
      </c>
    </row>
    <row r="12" spans="1:23">
      <c r="A12">
        <v>1.6</v>
      </c>
      <c r="B12">
        <v>494.61320000000001</v>
      </c>
      <c r="C12">
        <v>1204.0920000000001</v>
      </c>
      <c r="D12" s="4">
        <f t="shared" si="8"/>
        <v>0.20411998265592479</v>
      </c>
      <c r="E12" s="4">
        <f t="shared" si="7"/>
        <v>2.6942657024229026</v>
      </c>
      <c r="F12" s="4">
        <f t="shared" si="7"/>
        <v>3.080659670946631</v>
      </c>
      <c r="G12">
        <f t="shared" si="0"/>
        <v>1.1399640487494762</v>
      </c>
      <c r="H12">
        <v>13.8027</v>
      </c>
      <c r="I12">
        <v>2.8777952076436901</v>
      </c>
      <c r="J12">
        <v>2.5528434875386501</v>
      </c>
      <c r="K12">
        <f t="shared" si="1"/>
        <v>2.6500750941517402E-16</v>
      </c>
      <c r="L12" s="3">
        <v>378.781701</v>
      </c>
      <c r="M12">
        <f t="shared" si="2"/>
        <v>2.8106300356524629E-16</v>
      </c>
      <c r="N12">
        <f t="shared" si="3"/>
        <v>754.7362464844623</v>
      </c>
      <c r="O12">
        <f t="shared" si="3"/>
        <v>357.14410619948711</v>
      </c>
      <c r="P12">
        <f t="shared" si="4"/>
        <v>697178.71435048548</v>
      </c>
      <c r="Q12">
        <f t="shared" si="5"/>
        <v>1.5093823233875612E-23</v>
      </c>
      <c r="T12">
        <f t="shared" si="6"/>
        <v>2.1346950471284875E-21</v>
      </c>
      <c r="U12">
        <f t="shared" ref="U12:U37" si="9">(T12+T13)*(H12-H13)/2</f>
        <v>-9.3169515847441126E-22</v>
      </c>
      <c r="V12">
        <f t="shared" ref="V12:V38" si="10">T12*W12*2</f>
        <v>4.0660140043941191E-21</v>
      </c>
      <c r="W12" s="11">
        <v>0.95236413507015205</v>
      </c>
    </row>
    <row r="13" spans="1:23">
      <c r="A13">
        <v>0.5</v>
      </c>
      <c r="B13">
        <v>720.00369999999998</v>
      </c>
      <c r="C13">
        <v>1583.38</v>
      </c>
      <c r="D13" s="4">
        <f>LOG10(A13)</f>
        <v>-0.3010299956639812</v>
      </c>
      <c r="E13" s="4">
        <f t="shared" si="7"/>
        <v>2.8573347282166215</v>
      </c>
      <c r="F13" s="4">
        <f t="shared" si="7"/>
        <v>3.1995851549749865</v>
      </c>
      <c r="G13">
        <f t="shared" si="0"/>
        <v>1.10972025158662</v>
      </c>
      <c r="H13">
        <v>12.8742</v>
      </c>
      <c r="I13">
        <v>2.9017703427080299</v>
      </c>
      <c r="J13">
        <v>2.5687779848707502</v>
      </c>
      <c r="K13">
        <f t="shared" si="1"/>
        <v>2.564182197832621E-16</v>
      </c>
      <c r="L13" s="3">
        <v>331.33556240000001</v>
      </c>
      <c r="M13">
        <f t="shared" si="2"/>
        <v>2.2931842339266577E-16</v>
      </c>
      <c r="N13">
        <f t="shared" si="3"/>
        <v>797.57281487674481</v>
      </c>
      <c r="O13">
        <f t="shared" si="3"/>
        <v>370.49127499021176</v>
      </c>
      <c r="P13">
        <f t="shared" si="4"/>
        <v>773386.17987428699</v>
      </c>
      <c r="Q13">
        <f t="shared" si="5"/>
        <v>-2.5542747918017115E-23</v>
      </c>
      <c r="T13">
        <f t="shared" si="6"/>
        <v>-4.1415774563356207E-21</v>
      </c>
      <c r="U13">
        <f t="shared" si="9"/>
        <v>-4.396172648199043E-21</v>
      </c>
      <c r="V13">
        <f t="shared" si="10"/>
        <v>-7.4941506537213205E-21</v>
      </c>
      <c r="W13" s="11">
        <v>0.90474592504083995</v>
      </c>
    </row>
    <row r="14" spans="1:23">
      <c r="A14">
        <v>0.2</v>
      </c>
      <c r="B14">
        <v>-743.62009999999998</v>
      </c>
      <c r="C14">
        <v>2756.5390000000002</v>
      </c>
      <c r="D14" s="4">
        <f t="shared" si="8"/>
        <v>-0.69897000433601875</v>
      </c>
      <c r="E14" s="4" t="e">
        <f t="shared" si="7"/>
        <v>#NUM!</v>
      </c>
      <c r="F14" s="4">
        <f t="shared" si="7"/>
        <v>3.4403641413336903</v>
      </c>
      <c r="G14">
        <f t="shared" si="0"/>
        <v>1.0788916198402232</v>
      </c>
      <c r="H14">
        <v>11.992000000000001</v>
      </c>
      <c r="I14">
        <v>2.9246595218421998</v>
      </c>
      <c r="J14">
        <v>2.58502061321389</v>
      </c>
      <c r="K14">
        <f t="shared" si="1"/>
        <v>2.479492947273495E-16</v>
      </c>
      <c r="L14" s="3">
        <v>333.31417479999999</v>
      </c>
      <c r="M14">
        <f t="shared" si="2"/>
        <v>2.1488002572865373E-16</v>
      </c>
      <c r="N14">
        <f t="shared" si="3"/>
        <v>840.73576324389614</v>
      </c>
      <c r="O14">
        <f t="shared" si="3"/>
        <v>384.61003661946222</v>
      </c>
      <c r="P14">
        <f t="shared" si="4"/>
        <v>854761.50386572059</v>
      </c>
      <c r="Q14">
        <f t="shared" si="5"/>
        <v>-3.1430326827429492E-23</v>
      </c>
      <c r="T14">
        <f t="shared" si="6"/>
        <v>-5.8248080530705168E-21</v>
      </c>
      <c r="U14">
        <f t="shared" si="9"/>
        <v>-7.2301267388619187E-21</v>
      </c>
      <c r="V14">
        <f t="shared" si="10"/>
        <v>-1.0012945529051419E-20</v>
      </c>
      <c r="W14" s="11">
        <v>0.85950862567678499</v>
      </c>
    </row>
    <row r="15" spans="1:23">
      <c r="A15">
        <v>0.1</v>
      </c>
      <c r="B15">
        <v>-152.4853</v>
      </c>
      <c r="C15">
        <v>6633.9520000000002</v>
      </c>
      <c r="D15" s="4">
        <f t="shared" si="8"/>
        <v>-1</v>
      </c>
      <c r="E15" s="4" t="e">
        <f t="shared" si="7"/>
        <v>#NUM!</v>
      </c>
      <c r="F15" s="4">
        <f t="shared" si="7"/>
        <v>3.8217723248544693</v>
      </c>
      <c r="G15">
        <f t="shared" si="0"/>
        <v>1.0474306401555422</v>
      </c>
      <c r="H15">
        <v>11.154</v>
      </c>
      <c r="I15">
        <v>2.9462213953525702</v>
      </c>
      <c r="J15">
        <v>2.6015964056606902</v>
      </c>
      <c r="K15">
        <f t="shared" si="1"/>
        <v>2.3959496654436907E-16</v>
      </c>
      <c r="L15" s="3">
        <v>305.94243460000001</v>
      </c>
      <c r="M15">
        <f t="shared" si="2"/>
        <v>1.8345138832667399E-16</v>
      </c>
      <c r="N15">
        <f t="shared" si="3"/>
        <v>883.53019310283219</v>
      </c>
      <c r="O15">
        <f t="shared" si="3"/>
        <v>399.57324962817751</v>
      </c>
      <c r="P15">
        <f t="shared" si="4"/>
        <v>940284.38394274982</v>
      </c>
      <c r="Q15">
        <f t="shared" si="5"/>
        <v>-5.4180984670060779E-23</v>
      </c>
      <c r="T15">
        <f t="shared" si="6"/>
        <v>-1.143086435471447E-20</v>
      </c>
      <c r="U15">
        <f t="shared" si="9"/>
        <v>-6.8839476139119236E-21</v>
      </c>
      <c r="V15">
        <f t="shared" si="10"/>
        <v>-1.8667360304866201E-20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2.9661897211853101</v>
      </c>
      <c r="J16">
        <v>2.6185399237166398</v>
      </c>
      <c r="K16">
        <f t="shared" si="1"/>
        <v>2.3134615282856294E-16</v>
      </c>
      <c r="L16" s="3">
        <v>370.8713636</v>
      </c>
      <c r="M16">
        <f t="shared" si="2"/>
        <v>2.0651217425042245E-16</v>
      </c>
      <c r="N16">
        <f t="shared" si="3"/>
        <v>925.10221581714859</v>
      </c>
      <c r="O16">
        <f t="shared" si="3"/>
        <v>415.47024273300264</v>
      </c>
      <c r="P16">
        <f t="shared" si="4"/>
        <v>1028429.6323064183</v>
      </c>
      <c r="Q16">
        <f t="shared" si="5"/>
        <v>-2.4534668466332064E-23</v>
      </c>
      <c r="T16">
        <f t="shared" si="6"/>
        <v>-5.8633137985625836E-21</v>
      </c>
      <c r="U16">
        <f t="shared" si="9"/>
        <v>-3.5872281687982871E-21</v>
      </c>
      <c r="V16">
        <f t="shared" si="10"/>
        <v>-9.09642159089959E-21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2.98425586794996</v>
      </c>
      <c r="J17">
        <v>2.6358891740789301</v>
      </c>
      <c r="K17">
        <f t="shared" si="1"/>
        <v>2.2319400390707064E-16</v>
      </c>
      <c r="L17" s="3">
        <v>406.85980460000002</v>
      </c>
      <c r="M17">
        <f t="shared" si="2"/>
        <v>2.1000911038713635E-16</v>
      </c>
      <c r="N17">
        <f t="shared" si="3"/>
        <v>964.39703824975925</v>
      </c>
      <c r="O17">
        <f t="shared" si="3"/>
        <v>432.40347359275648</v>
      </c>
      <c r="P17">
        <f t="shared" si="4"/>
        <v>1117034.4113599893</v>
      </c>
      <c r="Q17">
        <f t="shared" si="5"/>
        <v>-1.3464703894921414E-23</v>
      </c>
      <c r="T17">
        <f t="shared" si="6"/>
        <v>-3.6226925712234439E-21</v>
      </c>
      <c r="U17">
        <f t="shared" si="9"/>
        <v>-5.2749704896772099E-21</v>
      </c>
      <c r="V17">
        <f t="shared" si="10"/>
        <v>-5.3392779131642326E-21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3.0000596723084101</v>
      </c>
      <c r="J18">
        <v>2.6536860696461599</v>
      </c>
      <c r="K18">
        <f t="shared" si="1"/>
        <v>2.1512990039192419E-16</v>
      </c>
      <c r="L18" s="3">
        <v>378.33708259999997</v>
      </c>
      <c r="M18">
        <f t="shared" si="2"/>
        <v>1.8067315027346362E-16</v>
      </c>
      <c r="N18">
        <f t="shared" si="3"/>
        <v>1000.1374100077006</v>
      </c>
      <c r="O18">
        <f t="shared" si="3"/>
        <v>450.4909488272956</v>
      </c>
      <c r="P18">
        <f t="shared" si="4"/>
        <v>1203216.9338722285</v>
      </c>
      <c r="Q18">
        <f t="shared" si="5"/>
        <v>-3.6786853992397799E-23</v>
      </c>
      <c r="T18">
        <f t="shared" si="6"/>
        <v>-1.1060797775690603E-20</v>
      </c>
      <c r="U18">
        <f t="shared" si="9"/>
        <v>-8.0155923823816668E-21</v>
      </c>
      <c r="V18">
        <f t="shared" si="10"/>
        <v>-1.5486779045220796E-20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3.01318046741914</v>
      </c>
      <c r="J19">
        <v>2.6719806218092801</v>
      </c>
      <c r="K19">
        <f t="shared" si="1"/>
        <v>2.071438904347386E-16</v>
      </c>
      <c r="L19" s="3">
        <v>395.04601059999999</v>
      </c>
      <c r="M19">
        <f t="shared" si="2"/>
        <v>1.7415629910943691E-16</v>
      </c>
      <c r="N19">
        <f t="shared" si="3"/>
        <v>1030.8143777006621</v>
      </c>
      <c r="O19">
        <f t="shared" si="3"/>
        <v>469.8731424292929</v>
      </c>
      <c r="P19">
        <f t="shared" si="4"/>
        <v>1283359.0512507821</v>
      </c>
      <c r="Q19">
        <f t="shared" si="5"/>
        <v>-3.7306323354477604E-23</v>
      </c>
      <c r="T19">
        <f t="shared" si="6"/>
        <v>-1.2425364673785716E-20</v>
      </c>
      <c r="U19">
        <f t="shared" si="9"/>
        <v>-7.9962910074360616E-21</v>
      </c>
      <c r="V19">
        <f t="shared" si="10"/>
        <v>-1.6527508814611525E-20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3.02311850001955</v>
      </c>
      <c r="J20">
        <v>2.69082925868805</v>
      </c>
      <c r="K20">
        <f t="shared" si="1"/>
        <v>1.992259515165947E-16</v>
      </c>
      <c r="L20" s="3">
        <v>422.84482559999998</v>
      </c>
      <c r="M20">
        <f t="shared" si="2"/>
        <v>1.7167129034909398E-16</v>
      </c>
      <c r="N20">
        <f t="shared" si="3"/>
        <v>1054.6746318348241</v>
      </c>
      <c r="O20">
        <f t="shared" si="3"/>
        <v>490.71491542192592</v>
      </c>
      <c r="P20">
        <f t="shared" si="4"/>
        <v>1353139.7072534699</v>
      </c>
      <c r="Q20">
        <f t="shared" si="5"/>
        <v>-3.3516290947928058E-23</v>
      </c>
      <c r="T20">
        <f t="shared" si="6"/>
        <v>-1.2237799250204362E-20</v>
      </c>
      <c r="U20">
        <f t="shared" si="9"/>
        <v>-1.6699317454887544E-20</v>
      </c>
      <c r="V20">
        <f t="shared" si="10"/>
        <v>-1.5464118967865301E-20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3.0292759755308598</v>
      </c>
      <c r="J21">
        <v>2.7102990395503799</v>
      </c>
      <c r="K21">
        <f t="shared" si="1"/>
        <v>1.9136473088489306E-16</v>
      </c>
      <c r="L21" s="3">
        <v>299.3921282</v>
      </c>
      <c r="M21">
        <f t="shared" si="2"/>
        <v>1.116357352012609E-16</v>
      </c>
      <c r="N21">
        <f t="shared" si="3"/>
        <v>1069.7344336733329</v>
      </c>
      <c r="O21">
        <f t="shared" si="3"/>
        <v>513.21464348990366</v>
      </c>
      <c r="P21">
        <f t="shared" si="4"/>
        <v>1407721.0288788751</v>
      </c>
      <c r="Q21">
        <f t="shared" si="5"/>
        <v>-1.0615165824575979E-22</v>
      </c>
      <c r="R21">
        <f t="shared" ref="R21:R26" si="11">(Q21+Q22)*(H21-H22)/2</f>
        <v>-5.4568958602885919E-23</v>
      </c>
      <c r="T21">
        <f t="shared" si="6"/>
        <v>-4.1979003629207185E-20</v>
      </c>
      <c r="U21">
        <f t="shared" si="9"/>
        <v>-2.2212574502827766E-20</v>
      </c>
      <c r="V21">
        <f t="shared" si="10"/>
        <v>-5.0393855636876025E-20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3.0309280538229002</v>
      </c>
      <c r="J22">
        <v>2.7304684672432602</v>
      </c>
      <c r="K22">
        <f t="shared" si="1"/>
        <v>1.8354797569209229E-16</v>
      </c>
      <c r="L22" s="3">
        <v>379.35538300000002</v>
      </c>
      <c r="M22">
        <f t="shared" si="2"/>
        <v>1.2951718090454183E-16</v>
      </c>
      <c r="N22">
        <f t="shared" si="3"/>
        <v>1073.8115076343597</v>
      </c>
      <c r="O22">
        <f t="shared" si="3"/>
        <v>537.61139743203455</v>
      </c>
      <c r="P22">
        <f t="shared" si="4"/>
        <v>1442097.1685768014</v>
      </c>
      <c r="Q22">
        <f t="shared" si="5"/>
        <v>-8.0338750841031328E-23</v>
      </c>
      <c r="R22">
        <f t="shared" si="11"/>
        <v>-4.3823957857452524E-23</v>
      </c>
      <c r="T22">
        <f t="shared" si="6"/>
        <v>-3.3932873964954935E-20</v>
      </c>
      <c r="U22">
        <f t="shared" si="9"/>
        <v>-1.8975505922148138E-20</v>
      </c>
      <c r="V22">
        <f t="shared" si="10"/>
        <v>-3.8698105910389799E-20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3.0271951510380899</v>
      </c>
      <c r="J23">
        <v>2.7514308648915402</v>
      </c>
      <c r="K23">
        <f t="shared" si="1"/>
        <v>1.7576208942657143E-16</v>
      </c>
      <c r="L23" s="3">
        <v>418.10824739999998</v>
      </c>
      <c r="M23">
        <f t="shared" si="2"/>
        <v>1.3025160280030271E-16</v>
      </c>
      <c r="N23">
        <f t="shared" si="3"/>
        <v>1064.6213003311998</v>
      </c>
      <c r="O23">
        <f t="shared" si="3"/>
        <v>564.19711995540274</v>
      </c>
      <c r="P23">
        <f t="shared" si="4"/>
        <v>1451736.9032848659</v>
      </c>
      <c r="Q23">
        <f t="shared" si="5"/>
        <v>-7.7312727169805937E-23</v>
      </c>
      <c r="R23">
        <f t="shared" si="11"/>
        <v>-3.957904980937596E-23</v>
      </c>
      <c r="T23">
        <f t="shared" si="6"/>
        <v>-3.432925252669248E-20</v>
      </c>
      <c r="U23">
        <f t="shared" si="9"/>
        <v>-1.7870428475983623E-20</v>
      </c>
      <c r="V23">
        <f t="shared" si="10"/>
        <v>-3.7192640809948961E-20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3.0174745103954401</v>
      </c>
      <c r="J24">
        <v>2.7732985945322599</v>
      </c>
      <c r="K24">
        <f t="shared" si="1"/>
        <v>1.6799169796335203E-16</v>
      </c>
      <c r="L24" s="3">
        <v>464.3856116</v>
      </c>
      <c r="M24">
        <f t="shared" si="2"/>
        <v>1.3148250825215251E-16</v>
      </c>
      <c r="N24">
        <f t="shared" si="3"/>
        <v>1041.0570041297208</v>
      </c>
      <c r="O24">
        <f t="shared" si="3"/>
        <v>593.33312422686129</v>
      </c>
      <c r="P24">
        <f t="shared" si="4"/>
        <v>1435843.8821523576</v>
      </c>
      <c r="Q24">
        <f t="shared" si="5"/>
        <v>-7.2559661679905131E-23</v>
      </c>
      <c r="R24">
        <f t="shared" si="11"/>
        <v>-4.4952925690866019E-23</v>
      </c>
      <c r="T24">
        <f t="shared" si="6"/>
        <v>-3.3339976986470372E-20</v>
      </c>
      <c r="U24">
        <f t="shared" si="9"/>
        <v>-2.0924044128885851E-20</v>
      </c>
      <c r="V24">
        <f t="shared" si="10"/>
        <v>-3.4314807584439624E-20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3.0015684302300101</v>
      </c>
      <c r="J25">
        <v>2.7964447758520499</v>
      </c>
      <c r="K25">
        <f t="shared" si="1"/>
        <v>1.6014093978502254E-16</v>
      </c>
      <c r="L25" s="3">
        <v>453.65898120000003</v>
      </c>
      <c r="M25">
        <f t="shared" si="2"/>
        <v>1.160879414641412E-16</v>
      </c>
      <c r="N25">
        <f t="shared" si="3"/>
        <v>1003.6179731886343</v>
      </c>
      <c r="O25">
        <f t="shared" si="3"/>
        <v>625.81328150887032</v>
      </c>
      <c r="P25">
        <f t="shared" si="4"/>
        <v>1398891.299420163</v>
      </c>
      <c r="Q25">
        <f t="shared" si="5"/>
        <v>-1.0487442433101252E-22</v>
      </c>
      <c r="R25">
        <f t="shared" si="11"/>
        <v>-5.5925900617507071E-23</v>
      </c>
      <c r="T25">
        <f t="shared" si="6"/>
        <v>-4.9249500530347615E-20</v>
      </c>
      <c r="U25">
        <f t="shared" si="9"/>
        <v>-2.6463807204641736E-20</v>
      </c>
      <c r="V25">
        <f t="shared" si="10"/>
        <v>-4.8155035393418265E-20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2.9802270753337901</v>
      </c>
      <c r="J26">
        <v>2.8202327001245702</v>
      </c>
      <c r="K26">
        <f t="shared" si="1"/>
        <v>1.5245463641560712E-16</v>
      </c>
      <c r="L26" s="3">
        <v>461.43018819999998</v>
      </c>
      <c r="M26">
        <f t="shared" si="2"/>
        <v>1.0641771767872062E-16</v>
      </c>
      <c r="N26">
        <f t="shared" si="3"/>
        <v>955.49204427305904</v>
      </c>
      <c r="O26">
        <f t="shared" si="3"/>
        <v>661.04755023592122</v>
      </c>
      <c r="P26">
        <f t="shared" si="4"/>
        <v>1349948.9103420223</v>
      </c>
      <c r="Q26">
        <f t="shared" si="5"/>
        <v>-1.3310813148816663E-22</v>
      </c>
      <c r="R26">
        <f t="shared" si="11"/>
        <v>-1.4157068539747928E-23</v>
      </c>
      <c r="T26">
        <f t="shared" si="6"/>
        <v>-6.336244502131941E-20</v>
      </c>
      <c r="U26">
        <f t="shared" si="9"/>
        <v>-6.6458455765837992E-21</v>
      </c>
      <c r="V26">
        <f t="shared" si="10"/>
        <v>-5.8856632083062283E-20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2.9531065335061002</v>
      </c>
      <c r="J27">
        <v>2.8455887988363302</v>
      </c>
      <c r="K27">
        <f t="shared" si="1"/>
        <v>1.44667397062456E-16</v>
      </c>
      <c r="L27" s="3">
        <v>796.17702299999996</v>
      </c>
      <c r="M27">
        <f t="shared" si="2"/>
        <v>1.6435825007736117E-16</v>
      </c>
      <c r="N27">
        <f t="shared" si="3"/>
        <v>897.64896299728582</v>
      </c>
      <c r="O27">
        <f t="shared" si="3"/>
        <v>700.79145685799836</v>
      </c>
      <c r="P27">
        <f t="shared" si="4"/>
        <v>1296882.3267752584</v>
      </c>
      <c r="Q27">
        <f t="shared" si="5"/>
        <v>7.0187826867064756E-23</v>
      </c>
      <c r="R27">
        <f>(Q27+Q28)*(H27-H28)/2</f>
        <v>2.8438509761775362E-23</v>
      </c>
      <c r="T27">
        <f t="shared" si="6"/>
        <v>3.3825353569835868E-20</v>
      </c>
      <c r="U27">
        <f t="shared" si="9"/>
        <v>1.3830867073881188E-20</v>
      </c>
      <c r="V27">
        <f t="shared" si="10"/>
        <v>2.9848975416718479E-20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2.92048620458303</v>
      </c>
      <c r="J28">
        <v>2.8727630024937199</v>
      </c>
      <c r="K28">
        <f t="shared" si="1"/>
        <v>1.3676281323937543E-16</v>
      </c>
      <c r="L28" s="3">
        <v>822.42932259999998</v>
      </c>
      <c r="M28">
        <f t="shared" si="2"/>
        <v>1.5076606829075987E-16</v>
      </c>
      <c r="N28">
        <f t="shared" si="3"/>
        <v>832.69547489222748</v>
      </c>
      <c r="O28">
        <f t="shared" si="3"/>
        <v>746.04152727794735</v>
      </c>
      <c r="P28">
        <f t="shared" si="4"/>
        <v>1249959.7143292045</v>
      </c>
      <c r="Q28">
        <f t="shared" si="5"/>
        <v>6.2084311559797482E-23</v>
      </c>
      <c r="R28">
        <f t="shared" ref="R28:R37" si="12">(Q28+Q29)*(H28-H29)/2</f>
        <v>5.1949517843818268E-23</v>
      </c>
      <c r="T28">
        <f t="shared" si="6"/>
        <v>3.0504260727285986E-20</v>
      </c>
      <c r="U28">
        <f t="shared" si="9"/>
        <v>2.6244869684094697E-20</v>
      </c>
      <c r="V28">
        <f t="shared" si="10"/>
        <v>2.5572382479564788E-20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2.88298482589828</v>
      </c>
      <c r="J29">
        <v>2.90207433089452</v>
      </c>
      <c r="K29">
        <f t="shared" si="1"/>
        <v>1.2872005891641136E-16</v>
      </c>
      <c r="L29" s="3">
        <v>1012.974564</v>
      </c>
      <c r="M29">
        <f t="shared" si="2"/>
        <v>1.633692966340299E-16</v>
      </c>
      <c r="N29">
        <f t="shared" si="3"/>
        <v>763.80909588102838</v>
      </c>
      <c r="O29">
        <f t="shared" si="3"/>
        <v>798.13127830866699</v>
      </c>
      <c r="P29">
        <f t="shared" si="4"/>
        <v>1220417.8723652209</v>
      </c>
      <c r="Q29">
        <f t="shared" si="5"/>
        <v>1.9132797060516959E-22</v>
      </c>
      <c r="R29">
        <f t="shared" si="12"/>
        <v>9.1201720128782506E-23</v>
      </c>
      <c r="T29">
        <f t="shared" si="6"/>
        <v>9.7519493829273466E-20</v>
      </c>
      <c r="U29">
        <f t="shared" si="9"/>
        <v>4.8353022254599109E-20</v>
      </c>
      <c r="V29">
        <f t="shared" si="10"/>
        <v>7.7665068439044412E-20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2.8417872375352098</v>
      </c>
      <c r="J30">
        <v>2.9339397186184701</v>
      </c>
      <c r="K30">
        <f t="shared" si="1"/>
        <v>1.2051215989317614E-16</v>
      </c>
      <c r="L30" s="3">
        <v>1147.2486799999999</v>
      </c>
      <c r="M30">
        <f t="shared" si="2"/>
        <v>1.6097139890952856E-16</v>
      </c>
      <c r="N30">
        <f t="shared" si="3"/>
        <v>694.68390600932901</v>
      </c>
      <c r="O30">
        <f t="shared" si="3"/>
        <v>858.8942961171673</v>
      </c>
      <c r="P30">
        <f t="shared" si="4"/>
        <v>1220285.1411709825</v>
      </c>
      <c r="Q30">
        <f t="shared" si="5"/>
        <v>2.7637315826038158E-22</v>
      </c>
      <c r="R30">
        <f t="shared" si="12"/>
        <v>8.2584277774947804E-23</v>
      </c>
      <c r="T30">
        <f t="shared" si="6"/>
        <v>1.5044472286097827E-19</v>
      </c>
      <c r="U30">
        <f t="shared" si="9"/>
        <v>4.6883876208711934E-20</v>
      </c>
      <c r="V30">
        <f t="shared" si="10"/>
        <v>1.1382426463030333E-19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2.7990486141583601</v>
      </c>
      <c r="J31">
        <v>2.96891981515998</v>
      </c>
      <c r="K31">
        <f t="shared" si="1"/>
        <v>1.1210332080073731E-16</v>
      </c>
      <c r="L31" s="3">
        <v>1100.3373389999999</v>
      </c>
      <c r="M31">
        <f t="shared" si="2"/>
        <v>1.3250263448109045E-16</v>
      </c>
      <c r="N31">
        <f t="shared" si="3"/>
        <v>629.57665261313423</v>
      </c>
      <c r="O31">
        <f t="shared" si="3"/>
        <v>930.93597863935463</v>
      </c>
      <c r="P31">
        <f t="shared" si="4"/>
        <v>1263008.557840772</v>
      </c>
      <c r="Q31">
        <f t="shared" si="5"/>
        <v>1.7002834322582322E-22</v>
      </c>
      <c r="R31">
        <f t="shared" si="12"/>
        <v>2.2801092926715358E-23</v>
      </c>
      <c r="T31">
        <f t="shared" si="6"/>
        <v>1.0298163502395137E-19</v>
      </c>
      <c r="U31">
        <f t="shared" si="9"/>
        <v>1.3086598669260404E-20</v>
      </c>
      <c r="V31">
        <f t="shared" si="10"/>
        <v>7.4018670652525342E-20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2.75865280164167</v>
      </c>
      <c r="J32">
        <v>3.0077954308814001</v>
      </c>
      <c r="K32">
        <f t="shared" si="1"/>
        <v>1.0344461302811562E-16</v>
      </c>
      <c r="L32" s="3">
        <v>978.97029280000004</v>
      </c>
      <c r="M32">
        <f t="shared" si="2"/>
        <v>9.94676738408391E-17</v>
      </c>
      <c r="N32">
        <f t="shared" si="3"/>
        <v>573.6576660581153</v>
      </c>
      <c r="O32">
        <f t="shared" si="3"/>
        <v>1018.111705987622</v>
      </c>
      <c r="P32">
        <f t="shared" si="4"/>
        <v>1365634.5636962703</v>
      </c>
      <c r="Q32">
        <f t="shared" si="5"/>
        <v>-3.973638364459272E-23</v>
      </c>
      <c r="R32">
        <f t="shared" si="12"/>
        <v>1.5728542994303456E-22</v>
      </c>
      <c r="T32">
        <f t="shared" si="6"/>
        <v>-2.8201071199606261E-20</v>
      </c>
      <c r="U32">
        <f t="shared" si="9"/>
        <v>1.4026232656930629E-19</v>
      </c>
      <c r="V32">
        <f t="shared" si="10"/>
        <v>-1.9256205278468369E-20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2.7277267212849798</v>
      </c>
      <c r="J33">
        <v>3.0517031613383798</v>
      </c>
      <c r="K33">
        <f t="shared" si="1"/>
        <v>9.4466625938401792E-17</v>
      </c>
      <c r="L33" s="3">
        <v>2132.581604</v>
      </c>
      <c r="M33">
        <f t="shared" si="2"/>
        <v>1.7884668766794291E-16</v>
      </c>
      <c r="N33">
        <f t="shared" si="3"/>
        <v>534.22809192149987</v>
      </c>
      <c r="O33">
        <f t="shared" si="3"/>
        <v>1126.4272841453067</v>
      </c>
      <c r="P33">
        <f t="shared" si="4"/>
        <v>1554238.080665058</v>
      </c>
      <c r="Q33">
        <f t="shared" si="5"/>
        <v>9.9298141360237837E-22</v>
      </c>
      <c r="R33">
        <f t="shared" si="12"/>
        <v>3.1992357082851137E-22</v>
      </c>
      <c r="T33">
        <f t="shared" si="6"/>
        <v>8.7827577768025082E-19</v>
      </c>
      <c r="U33">
        <f t="shared" si="9"/>
        <v>3.3330200225018319E-19</v>
      </c>
      <c r="V33">
        <f t="shared" si="10"/>
        <v>5.6971756714204096E-19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2.7163701886848801</v>
      </c>
      <c r="J34">
        <v>3.1042334637075202</v>
      </c>
      <c r="K34">
        <f t="shared" si="1"/>
        <v>8.4743382191062723E-17</v>
      </c>
      <c r="L34" s="3">
        <v>2368.4123199999999</v>
      </c>
      <c r="M34">
        <f t="shared" si="2"/>
        <v>1.5788091727564049E-16</v>
      </c>
      <c r="N34">
        <f t="shared" si="3"/>
        <v>520.43942537416183</v>
      </c>
      <c r="O34">
        <f t="shared" si="3"/>
        <v>1271.2573114163729</v>
      </c>
      <c r="P34">
        <f t="shared" si="4"/>
        <v>1886952.3473133727</v>
      </c>
      <c r="Q34">
        <f t="shared" si="5"/>
        <v>1.0065409040758172E-21</v>
      </c>
      <c r="R34">
        <f t="shared" si="12"/>
        <v>5.8702075783267995E-22</v>
      </c>
      <c r="T34">
        <f t="shared" si="6"/>
        <v>1.2048617363833938E-18</v>
      </c>
      <c r="U34">
        <f t="shared" si="9"/>
        <v>9.55597803446351E-19</v>
      </c>
      <c r="V34">
        <f t="shared" si="10"/>
        <v>7.4248814159083098E-19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2.7337091373321201</v>
      </c>
      <c r="J35">
        <v>3.1676124676446702</v>
      </c>
      <c r="K35">
        <f t="shared" si="1"/>
        <v>7.4334592589168809E-17</v>
      </c>
      <c r="L35" s="3">
        <v>5036.9367259999999</v>
      </c>
      <c r="M35">
        <f t="shared" si="2"/>
        <v>2.5453352565120238E-16</v>
      </c>
      <c r="N35">
        <f t="shared" si="3"/>
        <v>541.63801439902556</v>
      </c>
      <c r="O35">
        <f t="shared" si="3"/>
        <v>1470.9993053634628</v>
      </c>
      <c r="P35">
        <f t="shared" si="4"/>
        <v>2457210.6950219087</v>
      </c>
      <c r="Q35">
        <f t="shared" si="5"/>
        <v>2.9069308148087021E-21</v>
      </c>
      <c r="R35">
        <f t="shared" si="12"/>
        <v>1.0132103067435242E-21</v>
      </c>
      <c r="T35">
        <f t="shared" si="6"/>
        <v>5.165790286592258E-18</v>
      </c>
      <c r="U35">
        <f t="shared" si="9"/>
        <v>2.5617697838947437E-18</v>
      </c>
      <c r="V35">
        <f t="shared" si="10"/>
        <v>3.024215148534247E-18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2.7910899005399399</v>
      </c>
      <c r="J36">
        <v>3.2506206211423598</v>
      </c>
      <c r="K36">
        <f t="shared" si="1"/>
        <v>6.2610765511270237E-17</v>
      </c>
      <c r="L36" s="3">
        <v>7903.6522560000003</v>
      </c>
      <c r="M36">
        <f t="shared" si="2"/>
        <v>2.7787931302763205E-16</v>
      </c>
      <c r="N36">
        <f t="shared" si="3"/>
        <v>618.14434502682343</v>
      </c>
      <c r="O36">
        <f t="shared" si="3"/>
        <v>1780.822446591518</v>
      </c>
      <c r="P36">
        <f t="shared" si="4"/>
        <v>3553431.0175728402</v>
      </c>
      <c r="Q36">
        <f t="shared" si="5"/>
        <v>4.1784559456355489E-21</v>
      </c>
      <c r="R36">
        <f t="shared" si="12"/>
        <v>1.6749268262576913E-21</v>
      </c>
      <c r="T36">
        <f t="shared" si="6"/>
        <v>1.2748683726657765E-17</v>
      </c>
      <c r="U36">
        <f t="shared" si="9"/>
        <v>9.3371823458474533E-18</v>
      </c>
      <c r="V36">
        <f t="shared" si="10"/>
        <v>7.0903041282916273E-18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2.9008253367110202</v>
      </c>
      <c r="J37">
        <v>3.3730208751222501</v>
      </c>
      <c r="K37">
        <f t="shared" si="1"/>
        <v>4.8610787295197105E-17</v>
      </c>
      <c r="L37" s="3">
        <v>18162.468219999999</v>
      </c>
      <c r="M37">
        <f t="shared" si="2"/>
        <v>3.7401295647171621E-16</v>
      </c>
      <c r="N37">
        <f t="shared" si="3"/>
        <v>795.83921774950261</v>
      </c>
      <c r="O37">
        <f t="shared" si="3"/>
        <v>2360.5916964134999</v>
      </c>
      <c r="P37">
        <f t="shared" si="4"/>
        <v>6205753.2176845055</v>
      </c>
      <c r="Q37">
        <f t="shared" si="5"/>
        <v>8.1851368592340084E-21</v>
      </c>
      <c r="R37">
        <f t="shared" si="12"/>
        <v>2.881396752630301E-21</v>
      </c>
      <c r="T37">
        <f t="shared" si="6"/>
        <v>5.6174399156196331E-17</v>
      </c>
      <c r="U37">
        <f t="shared" si="9"/>
        <v>7.1487049907293047E-17</v>
      </c>
      <c r="V37">
        <f t="shared" si="10"/>
        <v>2.9679840073859155E-17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2.91956628782832</v>
      </c>
      <c r="J38">
        <v>3.6283814140458199</v>
      </c>
      <c r="K38">
        <f t="shared" si="1"/>
        <v>2.866929090441988E-17</v>
      </c>
      <c r="L38" s="3">
        <v>50224.304179999999</v>
      </c>
      <c r="M38">
        <f t="shared" si="2"/>
        <v>3.388047309166255E-16</v>
      </c>
      <c r="N38">
        <f t="shared" si="3"/>
        <v>830.93353720545588</v>
      </c>
      <c r="O38">
        <f t="shared" si="3"/>
        <v>4249.9264491168706</v>
      </c>
      <c r="P38">
        <f t="shared" si="4"/>
        <v>18752325.366155904</v>
      </c>
      <c r="Q38">
        <f t="shared" si="5"/>
        <v>1.4188387845549904E-20</v>
      </c>
      <c r="R38" s="6">
        <f>SUM(R27:R37)</f>
        <v>6.9107387626717819E-21</v>
      </c>
      <c r="T38">
        <f t="shared" si="6"/>
        <v>4.9890961546723366E-16</v>
      </c>
      <c r="V38">
        <f t="shared" si="10"/>
        <v>2.5041976200602746E-16</v>
      </c>
      <c r="W38" s="11">
        <v>0.25096706321395201</v>
      </c>
    </row>
    <row r="39" spans="4:23">
      <c r="U39">
        <f>SUM(U27:U38)</f>
        <v>8.4963563403191629E-17</v>
      </c>
      <c r="V39">
        <f>SUM(V27:V38)</f>
        <v>2.9182800022178505E-16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9"/>
  <sheetViews>
    <sheetView topLeftCell="A16" workbookViewId="0">
      <selection activeCell="U39" sqref="U39:V39"/>
    </sheetView>
  </sheetViews>
  <sheetFormatPr defaultColWidth="8.85546875" defaultRowHeight="15"/>
  <cols>
    <col min="1" max="1" width="16.7109375" bestFit="1" customWidth="1"/>
    <col min="3" max="3" width="16.7109375" bestFit="1" customWidth="1"/>
    <col min="4" max="4" width="9.42578125" bestFit="1" customWidth="1"/>
    <col min="9" max="9" width="12.85546875" bestFit="1" customWidth="1"/>
    <col min="11" max="11" width="12.85546875" bestFit="1" customWidth="1"/>
    <col min="12" max="13" width="12.85546875" customWidth="1"/>
    <col min="14" max="14" width="12.85546875" bestFit="1" customWidth="1"/>
    <col min="16" max="17" width="13.7109375" bestFit="1" customWidth="1"/>
    <col min="18" max="18" width="12.85546875" bestFit="1" customWidth="1"/>
    <col min="20" max="21" width="13.7109375" bestFit="1" customWidth="1"/>
  </cols>
  <sheetData>
    <row r="1" spans="1:23">
      <c r="A1" s="3" t="s">
        <v>7</v>
      </c>
      <c r="W1" s="11">
        <v>1.6743389917342499</v>
      </c>
    </row>
    <row r="2" spans="1:23">
      <c r="A2" t="s">
        <v>1</v>
      </c>
      <c r="B2" t="s">
        <v>2</v>
      </c>
      <c r="C2" t="s">
        <v>3</v>
      </c>
      <c r="D2" s="3"/>
      <c r="E2" t="s">
        <v>2</v>
      </c>
      <c r="F2" t="s">
        <v>3</v>
      </c>
      <c r="K2" t="s">
        <v>20</v>
      </c>
      <c r="L2" t="s">
        <v>32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T2" t="s">
        <v>48</v>
      </c>
      <c r="W2" s="11">
        <v>1.5906220363883901</v>
      </c>
    </row>
    <row r="3" spans="1:23">
      <c r="A3">
        <v>78000</v>
      </c>
      <c r="B3">
        <v>1.122471</v>
      </c>
      <c r="C3">
        <v>-5.2355799999999997</v>
      </c>
      <c r="D3" s="3"/>
      <c r="I3" t="s">
        <v>26</v>
      </c>
      <c r="J3" t="s">
        <v>27</v>
      </c>
      <c r="W3" s="11">
        <v>1.5110909290977701</v>
      </c>
    </row>
    <row r="4" spans="1:23">
      <c r="A4">
        <v>32000</v>
      </c>
      <c r="B4">
        <v>9.0642669999999903</v>
      </c>
      <c r="C4">
        <v>13.54598</v>
      </c>
      <c r="D4" s="4"/>
      <c r="E4" s="1"/>
      <c r="F4" s="2"/>
      <c r="G4">
        <f>LOG10(H4)</f>
        <v>1.3659482428254754</v>
      </c>
      <c r="H4">
        <v>23.224599999999999</v>
      </c>
      <c r="I4">
        <v>2.8047273540293198</v>
      </c>
      <c r="J4">
        <v>2.8586330531503199</v>
      </c>
      <c r="K4">
        <f>10^J4*1.38*10^-23*310*4*PI()*H4</f>
        <v>9.0163744618850993E-16</v>
      </c>
      <c r="L4" s="3">
        <v>520.601</v>
      </c>
      <c r="M4">
        <f>L4*1.38*10^-23*310*4*PI()*H4</f>
        <v>6.4998582424491171E-16</v>
      </c>
      <c r="N4">
        <f>10^I4</f>
        <v>637.86291615713913</v>
      </c>
      <c r="O4">
        <f>10^J4</f>
        <v>722.15937427324457</v>
      </c>
      <c r="P4">
        <f>N4^2+O4^2</f>
        <v>928383.26165921357</v>
      </c>
      <c r="Q4">
        <f>O4/2/PI()/H4/P4*(M4-K4)/2/PI()</f>
        <v>-2.1349981633051605E-22</v>
      </c>
      <c r="T4">
        <f>(M4-K4)/(2*PI()*H4)^2</f>
        <v>-1.1817987097288324E-20</v>
      </c>
      <c r="W4" s="11">
        <v>1.4355363774452501</v>
      </c>
    </row>
    <row r="5" spans="1:23">
      <c r="A5">
        <v>12000</v>
      </c>
      <c r="B5">
        <v>24.097919999999998</v>
      </c>
      <c r="C5">
        <v>36.523800000000001</v>
      </c>
      <c r="D5" s="4"/>
      <c r="E5" s="1"/>
      <c r="F5" s="2"/>
      <c r="G5">
        <f t="shared" ref="G5:G38" si="0">LOG10(H5)</f>
        <v>1.3389522624785153</v>
      </c>
      <c r="H5">
        <v>21.8249</v>
      </c>
      <c r="I5">
        <v>2.8247699282615701</v>
      </c>
      <c r="J5">
        <v>2.87069051448493</v>
      </c>
      <c r="K5">
        <f t="shared" ref="K5:K38" si="1">10^J5*1.38*10^-23*310*4*PI()*H5</f>
        <v>8.7115096335700448E-16</v>
      </c>
      <c r="L5" s="3">
        <v>567.32100000000003</v>
      </c>
      <c r="M5">
        <f t="shared" ref="M5:M38" si="2">L5*1.38*10^-23*310*4*PI()*H5</f>
        <v>6.6562828197980801E-16</v>
      </c>
      <c r="N5">
        <f t="shared" ref="N5:O38" si="3">10^I5</f>
        <v>667.98994962569952</v>
      </c>
      <c r="O5">
        <f t="shared" si="3"/>
        <v>742.48983864187971</v>
      </c>
      <c r="P5">
        <f t="shared" ref="P5:P38" si="4">N5^2+O5^2</f>
        <v>997501.73328738916</v>
      </c>
      <c r="Q5">
        <f t="shared" ref="Q5:Q38" si="5">O5/2/PI()/H5/P5*(M5-K5)/2/PI()</f>
        <v>-1.7755160955665053E-22</v>
      </c>
      <c r="T5">
        <f t="shared" ref="T5:T38" si="6">(M5-K5)/(2*PI()*H5)^2</f>
        <v>-1.0929379235803326E-20</v>
      </c>
      <c r="W5" s="11">
        <v>1.36375955363524</v>
      </c>
    </row>
    <row r="6" spans="1:23">
      <c r="A6">
        <v>4800</v>
      </c>
      <c r="B6">
        <v>44.435040000000001</v>
      </c>
      <c r="C6">
        <v>53.162100000000002</v>
      </c>
      <c r="D6" s="4"/>
      <c r="E6" s="1"/>
      <c r="F6" s="2"/>
      <c r="G6">
        <f t="shared" si="0"/>
        <v>1.3116542796855051</v>
      </c>
      <c r="H6">
        <v>20.4953</v>
      </c>
      <c r="I6">
        <v>2.84492976463036</v>
      </c>
      <c r="J6">
        <v>2.8827838316511598</v>
      </c>
      <c r="K6">
        <f t="shared" si="1"/>
        <v>8.4117964612414144E-16</v>
      </c>
      <c r="L6" s="3">
        <v>431.66899999999998</v>
      </c>
      <c r="M6">
        <f t="shared" si="2"/>
        <v>4.7561526522278575E-16</v>
      </c>
      <c r="N6">
        <f t="shared" si="3"/>
        <v>699.72882466599333</v>
      </c>
      <c r="O6">
        <f t="shared" si="3"/>
        <v>763.45568196318266</v>
      </c>
      <c r="P6">
        <f t="shared" si="4"/>
        <v>1072485.0063903208</v>
      </c>
      <c r="Q6">
        <f t="shared" si="5"/>
        <v>-3.2161956421240451E-22</v>
      </c>
      <c r="T6">
        <f t="shared" si="6"/>
        <v>-2.2044262665220156E-20</v>
      </c>
      <c r="W6" s="11">
        <v>1.2955715712626199</v>
      </c>
    </row>
    <row r="7" spans="1:23">
      <c r="A7">
        <v>1200</v>
      </c>
      <c r="B7">
        <v>92.140789999999996</v>
      </c>
      <c r="C7">
        <v>91.715620000000001</v>
      </c>
      <c r="D7" s="4"/>
      <c r="E7" s="1"/>
      <c r="F7" s="2"/>
      <c r="G7">
        <f t="shared" si="0"/>
        <v>1.2840267085035566</v>
      </c>
      <c r="H7">
        <v>19.232099999999999</v>
      </c>
      <c r="I7">
        <v>2.8651508347639201</v>
      </c>
      <c r="J7">
        <v>2.89485448341728</v>
      </c>
      <c r="K7">
        <f t="shared" si="1"/>
        <v>8.1158093460841772E-16</v>
      </c>
      <c r="L7" s="3">
        <v>632.61300000000006</v>
      </c>
      <c r="M7">
        <f t="shared" si="2"/>
        <v>6.5405679972926778E-16</v>
      </c>
      <c r="N7">
        <f t="shared" si="3"/>
        <v>733.07909454205571</v>
      </c>
      <c r="O7">
        <f t="shared" si="3"/>
        <v>784.97257424424356</v>
      </c>
      <c r="P7">
        <f t="shared" si="4"/>
        <v>1153586.9011702347</v>
      </c>
      <c r="Q7">
        <f t="shared" si="5"/>
        <v>-1.4117728488375636E-22</v>
      </c>
      <c r="T7">
        <f t="shared" si="6"/>
        <v>-1.0787826408742951E-20</v>
      </c>
      <c r="W7" s="11">
        <v>1.2307929882431701</v>
      </c>
    </row>
    <row r="8" spans="1:23">
      <c r="A8">
        <v>340</v>
      </c>
      <c r="B8">
        <v>203.41929999999999</v>
      </c>
      <c r="C8">
        <v>182.58699999999999</v>
      </c>
      <c r="D8" s="4"/>
      <c r="E8" s="1"/>
      <c r="F8" s="2"/>
      <c r="G8">
        <f t="shared" si="0"/>
        <v>1.2560463071607584</v>
      </c>
      <c r="H8">
        <v>18.0321</v>
      </c>
      <c r="I8">
        <v>2.88536795132045</v>
      </c>
      <c r="J8">
        <v>2.9068365145097701</v>
      </c>
      <c r="K8">
        <f t="shared" si="1"/>
        <v>7.822281952086914E-16</v>
      </c>
      <c r="L8" s="3">
        <v>738.53099999999904</v>
      </c>
      <c r="M8">
        <f t="shared" si="2"/>
        <v>7.1592195505285422E-16</v>
      </c>
      <c r="N8">
        <f t="shared" si="3"/>
        <v>768.01190360500379</v>
      </c>
      <c r="O8">
        <f t="shared" si="3"/>
        <v>806.93121248533248</v>
      </c>
      <c r="P8">
        <f t="shared" si="4"/>
        <v>1240980.2657620304</v>
      </c>
      <c r="Q8">
        <f t="shared" si="5"/>
        <v>-6.0564759579423553E-23</v>
      </c>
      <c r="T8">
        <f t="shared" si="6"/>
        <v>-5.1653773190718206E-21</v>
      </c>
      <c r="W8" s="11">
        <v>1.16925333459751</v>
      </c>
    </row>
    <row r="9" spans="1:23">
      <c r="A9">
        <v>94</v>
      </c>
      <c r="B9">
        <v>359.43630000000002</v>
      </c>
      <c r="C9">
        <v>299.61590000000001</v>
      </c>
      <c r="D9" s="4"/>
      <c r="F9" s="2"/>
      <c r="G9">
        <f t="shared" si="0"/>
        <v>1.22768107275287</v>
      </c>
      <c r="H9">
        <v>16.891999999999999</v>
      </c>
      <c r="I9">
        <v>2.9055153432767402</v>
      </c>
      <c r="J9">
        <v>2.9186613200850999</v>
      </c>
      <c r="K9">
        <f t="shared" si="1"/>
        <v>7.5299663789672636E-16</v>
      </c>
      <c r="L9" s="3">
        <v>652.27800000000002</v>
      </c>
      <c r="M9">
        <f t="shared" si="2"/>
        <v>5.923309803844644E-16</v>
      </c>
      <c r="N9">
        <f t="shared" si="3"/>
        <v>804.48016969113417</v>
      </c>
      <c r="O9">
        <f t="shared" si="3"/>
        <v>829.20386952443641</v>
      </c>
      <c r="P9">
        <f t="shared" si="4"/>
        <v>1334767.4006605744</v>
      </c>
      <c r="Q9">
        <f t="shared" si="5"/>
        <v>-1.4967110846856665E-22</v>
      </c>
      <c r="T9">
        <f t="shared" si="6"/>
        <v>-1.4262681151310987E-20</v>
      </c>
      <c r="W9" s="11">
        <v>1.1107906638458001</v>
      </c>
    </row>
    <row r="10" spans="1:23">
      <c r="A10">
        <v>24</v>
      </c>
      <c r="B10">
        <v>613.10850000000005</v>
      </c>
      <c r="C10">
        <v>692.67809999999997</v>
      </c>
      <c r="D10" s="4">
        <f>LOG10(A10)</f>
        <v>1.3802112417116059</v>
      </c>
      <c r="E10" s="4">
        <f t="shared" ref="E10:F15" si="7">LOG10(B10)</f>
        <v>2.7875373371311603</v>
      </c>
      <c r="F10" s="4">
        <f t="shared" si="7"/>
        <v>2.8405314570182378</v>
      </c>
      <c r="G10">
        <f t="shared" si="0"/>
        <v>1.1989043994567323</v>
      </c>
      <c r="H10">
        <v>15.808999999999999</v>
      </c>
      <c r="I10">
        <v>2.92551533860266</v>
      </c>
      <c r="J10">
        <v>2.9302505744444498</v>
      </c>
      <c r="K10">
        <f t="shared" si="1"/>
        <v>7.2377840002028782E-16</v>
      </c>
      <c r="L10" s="3">
        <v>923.45500000000004</v>
      </c>
      <c r="M10">
        <f t="shared" si="2"/>
        <v>7.8482129920839836E-16</v>
      </c>
      <c r="N10">
        <f t="shared" si="3"/>
        <v>842.39414295817892</v>
      </c>
      <c r="O10">
        <f t="shared" si="3"/>
        <v>851.6292601448074</v>
      </c>
      <c r="P10">
        <f t="shared" si="4"/>
        <v>1434900.288825037</v>
      </c>
      <c r="Q10">
        <f t="shared" si="5"/>
        <v>5.8049684969037615E-23</v>
      </c>
      <c r="T10">
        <f t="shared" si="6"/>
        <v>6.1868076848174594E-21</v>
      </c>
      <c r="W10" s="11">
        <v>1.05525112683278</v>
      </c>
    </row>
    <row r="11" spans="1:23">
      <c r="A11">
        <v>6</v>
      </c>
      <c r="B11">
        <v>1360.2460000000001</v>
      </c>
      <c r="C11">
        <v>1115.2739999999999</v>
      </c>
      <c r="D11" s="4">
        <f t="shared" ref="D11:D15" si="8">LOG10(A11)</f>
        <v>0.77815125038364363</v>
      </c>
      <c r="E11" s="4">
        <f t="shared" si="7"/>
        <v>3.1336174574741142</v>
      </c>
      <c r="F11" s="4">
        <f t="shared" si="7"/>
        <v>3.04738157776025</v>
      </c>
      <c r="G11">
        <f t="shared" si="0"/>
        <v>1.1696773724418428</v>
      </c>
      <c r="H11">
        <v>14.780099999999999</v>
      </c>
      <c r="I11">
        <v>2.9452894904837601</v>
      </c>
      <c r="J11">
        <v>2.9415222715125702</v>
      </c>
      <c r="K11">
        <f t="shared" si="1"/>
        <v>6.944648806791668E-16</v>
      </c>
      <c r="L11" s="3">
        <v>1010.47</v>
      </c>
      <c r="M11">
        <f t="shared" si="2"/>
        <v>8.0288148131189952E-16</v>
      </c>
      <c r="N11">
        <f t="shared" si="3"/>
        <v>881.63635523702055</v>
      </c>
      <c r="O11">
        <f t="shared" si="3"/>
        <v>874.02181307414003</v>
      </c>
      <c r="P11">
        <f t="shared" si="4"/>
        <v>1541196.7926050248</v>
      </c>
      <c r="Q11">
        <f t="shared" si="5"/>
        <v>1.0537142463849698E-22</v>
      </c>
      <c r="T11">
        <f t="shared" si="6"/>
        <v>1.2571332244424539E-20</v>
      </c>
      <c r="U11">
        <f>(T11+T12)*(H11-H12)/2</f>
        <v>-1.3044019156363455E-21</v>
      </c>
      <c r="V11">
        <f>T11*W11*2</f>
        <v>2.5205233690504332E-20</v>
      </c>
      <c r="W11" s="11">
        <v>1.0024885668614401</v>
      </c>
    </row>
    <row r="12" spans="1:23">
      <c r="A12">
        <v>1.6</v>
      </c>
      <c r="B12">
        <v>1210.8710000000001</v>
      </c>
      <c r="C12">
        <v>660.79989999999998</v>
      </c>
      <c r="D12" s="4">
        <f t="shared" si="8"/>
        <v>0.20411998265592479</v>
      </c>
      <c r="E12" s="4">
        <f t="shared" si="7"/>
        <v>3.0830978780957246</v>
      </c>
      <c r="F12" s="4">
        <f t="shared" si="7"/>
        <v>2.8200699685897903</v>
      </c>
      <c r="G12">
        <f t="shared" si="0"/>
        <v>1.1399640487494762</v>
      </c>
      <c r="H12">
        <v>13.8027</v>
      </c>
      <c r="I12">
        <v>2.9647462016526802</v>
      </c>
      <c r="J12">
        <v>2.9523829440168501</v>
      </c>
      <c r="K12">
        <f t="shared" si="1"/>
        <v>6.6496323908079025E-16</v>
      </c>
      <c r="L12" s="3">
        <v>741.67499999999995</v>
      </c>
      <c r="M12">
        <f t="shared" si="2"/>
        <v>5.5033652000325644E-16</v>
      </c>
      <c r="N12">
        <f t="shared" si="3"/>
        <v>922.03244102969268</v>
      </c>
      <c r="O12">
        <f t="shared" si="3"/>
        <v>896.15461162258839</v>
      </c>
      <c r="P12">
        <f t="shared" si="4"/>
        <v>1653236.9102436057</v>
      </c>
      <c r="Q12">
        <f t="shared" si="5"/>
        <v>-1.1402758531871833E-22</v>
      </c>
      <c r="T12">
        <f t="shared" si="6"/>
        <v>-1.5240458325120971E-20</v>
      </c>
      <c r="U12">
        <f t="shared" ref="U12:U37" si="9">(T12+T13)*(H12-H13)/2</f>
        <v>-1.6723527082209675E-20</v>
      </c>
      <c r="V12">
        <f t="shared" ref="V12:V38" si="10">T12*W12*2</f>
        <v>-2.9028931821753064E-20</v>
      </c>
      <c r="W12" s="11">
        <v>0.95236413507015205</v>
      </c>
    </row>
    <row r="13" spans="1:23">
      <c r="A13">
        <v>0.5</v>
      </c>
      <c r="B13">
        <v>2114.8330000000001</v>
      </c>
      <c r="C13">
        <v>-195.57259999999999</v>
      </c>
      <c r="D13" s="4">
        <f>LOG10(A13)</f>
        <v>-0.3010299956639812</v>
      </c>
      <c r="E13" s="4">
        <f t="shared" si="7"/>
        <v>3.3252760785469975</v>
      </c>
      <c r="F13" s="4" t="e">
        <f t="shared" si="7"/>
        <v>#NUM!</v>
      </c>
      <c r="G13">
        <f t="shared" si="0"/>
        <v>1.10972025158662</v>
      </c>
      <c r="H13">
        <v>12.8742</v>
      </c>
      <c r="I13">
        <v>2.9837863923776999</v>
      </c>
      <c r="J13">
        <v>2.9627302135223799</v>
      </c>
      <c r="K13">
        <f t="shared" si="1"/>
        <v>6.3518628086422666E-16</v>
      </c>
      <c r="L13" s="3">
        <v>721.28099999999904</v>
      </c>
      <c r="M13">
        <f t="shared" si="2"/>
        <v>4.9920093256818828E-16</v>
      </c>
      <c r="N13">
        <f t="shared" si="3"/>
        <v>963.35508114575794</v>
      </c>
      <c r="O13">
        <f t="shared" si="3"/>
        <v>917.76229962360708</v>
      </c>
      <c r="P13">
        <f t="shared" si="4"/>
        <v>1770340.6509797615</v>
      </c>
      <c r="Q13">
        <f t="shared" si="5"/>
        <v>-1.3870288720226385E-22</v>
      </c>
      <c r="T13">
        <f t="shared" si="6"/>
        <v>-2.0782217134673713E-20</v>
      </c>
      <c r="U13">
        <f t="shared" si="9"/>
        <v>-2.2609005131549975E-20</v>
      </c>
      <c r="V13">
        <f t="shared" si="10"/>
        <v>-3.7605252531819925E-20</v>
      </c>
      <c r="W13" s="11">
        <v>0.90474592504083995</v>
      </c>
    </row>
    <row r="14" spans="1:23">
      <c r="A14">
        <v>0.2</v>
      </c>
      <c r="B14">
        <v>445.00569999999999</v>
      </c>
      <c r="C14">
        <v>3377.3809999999999</v>
      </c>
      <c r="D14" s="4">
        <f t="shared" si="8"/>
        <v>-0.69897000433601875</v>
      </c>
      <c r="E14" s="4">
        <f t="shared" si="7"/>
        <v>2.6483655738184435</v>
      </c>
      <c r="F14" s="4">
        <f t="shared" si="7"/>
        <v>3.5285800558572626</v>
      </c>
      <c r="G14">
        <f t="shared" si="0"/>
        <v>1.0788916198402232</v>
      </c>
      <c r="H14">
        <v>11.992000000000001</v>
      </c>
      <c r="I14">
        <v>3.0023017124795999</v>
      </c>
      <c r="J14">
        <v>2.9724506658214498</v>
      </c>
      <c r="K14">
        <f t="shared" si="1"/>
        <v>6.0505231915159481E-16</v>
      </c>
      <c r="L14" s="3">
        <v>670.17</v>
      </c>
      <c r="M14">
        <f t="shared" si="2"/>
        <v>4.3204327247402707E-16</v>
      </c>
      <c r="N14">
        <f t="shared" si="3"/>
        <v>1005.3139580989454</v>
      </c>
      <c r="O14">
        <f t="shared" si="3"/>
        <v>938.53541661200336</v>
      </c>
      <c r="P14">
        <f t="shared" si="4"/>
        <v>1891504.8825836349</v>
      </c>
      <c r="Q14">
        <f t="shared" si="5"/>
        <v>-1.8132623982483746E-22</v>
      </c>
      <c r="T14">
        <f t="shared" si="6"/>
        <v>-3.0473745530368221E-20</v>
      </c>
      <c r="U14">
        <f t="shared" si="9"/>
        <v>-1.4876622967246069E-20</v>
      </c>
      <c r="V14">
        <f t="shared" si="10"/>
        <v>-5.2384894280061714E-20</v>
      </c>
      <c r="W14" s="11">
        <v>0.85950862567678499</v>
      </c>
    </row>
    <row r="15" spans="1:23">
      <c r="A15">
        <v>0.1</v>
      </c>
      <c r="B15">
        <v>528.02890000000002</v>
      </c>
      <c r="C15">
        <v>2242.3629999999998</v>
      </c>
      <c r="D15" s="4">
        <f t="shared" si="8"/>
        <v>-1</v>
      </c>
      <c r="E15" s="4">
        <f t="shared" si="7"/>
        <v>2.7226576929259485</v>
      </c>
      <c r="F15" s="4">
        <f t="shared" si="7"/>
        <v>3.3507059187566886</v>
      </c>
      <c r="G15">
        <f t="shared" si="0"/>
        <v>1.0474306401555422</v>
      </c>
      <c r="H15">
        <v>11.154</v>
      </c>
      <c r="I15">
        <v>3.02016127086846</v>
      </c>
      <c r="J15">
        <v>2.9814116644343498</v>
      </c>
      <c r="K15">
        <f t="shared" si="1"/>
        <v>5.7450385716631939E-16</v>
      </c>
      <c r="L15" s="3">
        <v>916.89</v>
      </c>
      <c r="M15">
        <f t="shared" si="2"/>
        <v>5.4979213217924789E-16</v>
      </c>
      <c r="N15">
        <f t="shared" si="3"/>
        <v>1047.5174608637126</v>
      </c>
      <c r="O15">
        <f t="shared" si="3"/>
        <v>958.10181842596626</v>
      </c>
      <c r="P15">
        <f t="shared" si="4"/>
        <v>2015251.9252855028</v>
      </c>
      <c r="Q15">
        <f t="shared" si="5"/>
        <v>-2.6680563942900234E-23</v>
      </c>
      <c r="T15">
        <f t="shared" si="6"/>
        <v>-5.0313212172357212E-21</v>
      </c>
      <c r="U15">
        <f t="shared" si="9"/>
        <v>-1.2200196938551591E-20</v>
      </c>
      <c r="V15">
        <f t="shared" si="10"/>
        <v>-8.2164815413036416E-21</v>
      </c>
      <c r="W15" s="11">
        <v>0.81653319143653202</v>
      </c>
    </row>
    <row r="16" spans="1:23">
      <c r="D16" s="3"/>
      <c r="G16">
        <f t="shared" si="0"/>
        <v>1.0152717138205281</v>
      </c>
      <c r="H16">
        <v>10.357900000000001</v>
      </c>
      <c r="I16">
        <v>3.0372229533984201</v>
      </c>
      <c r="J16">
        <v>2.9894658263735301</v>
      </c>
      <c r="K16">
        <f t="shared" si="1"/>
        <v>5.4348577868819477E-16</v>
      </c>
      <c r="L16" s="3">
        <v>781.17</v>
      </c>
      <c r="M16">
        <f t="shared" si="2"/>
        <v>4.3497862329752144E-16</v>
      </c>
      <c r="N16">
        <f t="shared" si="3"/>
        <v>1089.4892599905979</v>
      </c>
      <c r="O16">
        <f t="shared" si="3"/>
        <v>976.03597739897555</v>
      </c>
      <c r="P16">
        <f t="shared" si="4"/>
        <v>2139633.0768120345</v>
      </c>
      <c r="Q16">
        <f t="shared" si="5"/>
        <v>-1.2104683848719678E-22</v>
      </c>
      <c r="T16">
        <f t="shared" si="6"/>
        <v>-2.5618589443614939E-20</v>
      </c>
      <c r="U16">
        <f t="shared" si="9"/>
        <v>-9.008531166733494E-21</v>
      </c>
      <c r="V16">
        <f t="shared" si="10"/>
        <v>-3.9745014193240247E-20</v>
      </c>
      <c r="W16" s="11">
        <v>0.77570652905611304</v>
      </c>
    </row>
    <row r="17" spans="4:23">
      <c r="D17" s="3"/>
      <c r="G17">
        <f t="shared" si="0"/>
        <v>0.98234270479168007</v>
      </c>
      <c r="H17">
        <v>9.6015800000000002</v>
      </c>
      <c r="I17">
        <v>3.0533213450710002</v>
      </c>
      <c r="J17">
        <v>2.99644261920576</v>
      </c>
      <c r="K17">
        <f t="shared" si="1"/>
        <v>5.1195992674864948E-16</v>
      </c>
      <c r="L17" s="3">
        <v>1004.51</v>
      </c>
      <c r="M17">
        <f t="shared" si="2"/>
        <v>5.184986304616201E-16</v>
      </c>
      <c r="N17">
        <f t="shared" si="3"/>
        <v>1130.6321875545971</v>
      </c>
      <c r="O17">
        <f t="shared" si="3"/>
        <v>991.84228425141941</v>
      </c>
      <c r="P17">
        <f t="shared" si="4"/>
        <v>2262080.2603635672</v>
      </c>
      <c r="Q17">
        <f t="shared" si="5"/>
        <v>7.5635176803766365E-24</v>
      </c>
      <c r="T17">
        <f t="shared" si="6"/>
        <v>1.796579800253695E-21</v>
      </c>
      <c r="U17">
        <f t="shared" si="9"/>
        <v>-4.032292717827381E-21</v>
      </c>
      <c r="V17">
        <f t="shared" si="10"/>
        <v>2.6478754843643923E-21</v>
      </c>
      <c r="W17" s="11">
        <v>0.73692119993514504</v>
      </c>
    </row>
    <row r="18" spans="4:23">
      <c r="D18" s="3"/>
      <c r="G18">
        <f t="shared" si="0"/>
        <v>0.94856406223339729</v>
      </c>
      <c r="H18">
        <v>8.8830899999999904</v>
      </c>
      <c r="I18">
        <v>3.0682626120169698</v>
      </c>
      <c r="J18">
        <v>3.0021434114455698</v>
      </c>
      <c r="K18">
        <f t="shared" si="1"/>
        <v>4.7990814179165042E-16</v>
      </c>
      <c r="L18" s="3">
        <v>920.00699999999904</v>
      </c>
      <c r="M18">
        <f t="shared" si="2"/>
        <v>4.3934515173966259E-16</v>
      </c>
      <c r="N18">
        <f t="shared" si="3"/>
        <v>1170.2067853858885</v>
      </c>
      <c r="O18">
        <f t="shared" si="3"/>
        <v>1004.9475863271523</v>
      </c>
      <c r="P18">
        <f t="shared" si="4"/>
        <v>2379303.5718279444</v>
      </c>
      <c r="Q18">
        <f t="shared" si="5"/>
        <v>-4.8853953750791802E-23</v>
      </c>
      <c r="T18">
        <f t="shared" si="6"/>
        <v>-1.3020932868013374E-20</v>
      </c>
      <c r="U18">
        <f t="shared" si="9"/>
        <v>4.9089895250849958E-21</v>
      </c>
      <c r="V18">
        <f t="shared" si="10"/>
        <v>-1.8231262733395889E-20</v>
      </c>
      <c r="W18" s="11">
        <v>0.70007513740363303</v>
      </c>
    </row>
    <row r="19" spans="4:23">
      <c r="D19" s="3"/>
      <c r="G19">
        <f t="shared" si="0"/>
        <v>0.91384086254204</v>
      </c>
      <c r="H19">
        <v>8.2005099999999995</v>
      </c>
      <c r="I19">
        <v>3.0818207050309798</v>
      </c>
      <c r="J19">
        <v>3.0063360412997699</v>
      </c>
      <c r="K19">
        <f t="shared" si="1"/>
        <v>4.4732950885972967E-16</v>
      </c>
      <c r="L19" s="3">
        <v>1179.73</v>
      </c>
      <c r="M19">
        <f t="shared" si="2"/>
        <v>5.2008476287692444E-16</v>
      </c>
      <c r="N19">
        <f t="shared" si="3"/>
        <v>1207.3153018353705</v>
      </c>
      <c r="O19">
        <f t="shared" si="3"/>
        <v>1014.6962171471522</v>
      </c>
      <c r="P19">
        <f t="shared" si="4"/>
        <v>2487218.6511385725</v>
      </c>
      <c r="Q19">
        <f t="shared" si="5"/>
        <v>9.1682371334966202E-23</v>
      </c>
      <c r="T19">
        <f t="shared" si="6"/>
        <v>2.7404564164227915E-20</v>
      </c>
      <c r="U19">
        <f t="shared" si="9"/>
        <v>4.6787030359403631E-21</v>
      </c>
      <c r="V19">
        <f t="shared" si="10"/>
        <v>3.6451982511259941E-20</v>
      </c>
      <c r="W19" s="11">
        <v>0.66507137812543504</v>
      </c>
    </row>
    <row r="20" spans="4:23">
      <c r="D20" s="3"/>
      <c r="G20">
        <f t="shared" si="0"/>
        <v>0.87806600677635271</v>
      </c>
      <c r="H20">
        <v>7.5520699999999996</v>
      </c>
      <c r="I20">
        <v>3.09372609854658</v>
      </c>
      <c r="J20">
        <v>3.0087451583987801</v>
      </c>
      <c r="K20">
        <f t="shared" si="1"/>
        <v>4.1424932500327939E-16</v>
      </c>
      <c r="L20" s="3">
        <v>948.38800000000003</v>
      </c>
      <c r="M20">
        <f t="shared" si="2"/>
        <v>3.8503720952615236E-16</v>
      </c>
      <c r="N20">
        <f t="shared" si="3"/>
        <v>1240.8694674595893</v>
      </c>
      <c r="O20">
        <f t="shared" si="3"/>
        <v>1020.3405777968735</v>
      </c>
      <c r="P20">
        <f t="shared" si="4"/>
        <v>2580851.9299723022</v>
      </c>
      <c r="Q20">
        <f t="shared" si="5"/>
        <v>-3.8736406979710212E-23</v>
      </c>
      <c r="T20">
        <f t="shared" si="6"/>
        <v>-1.2973921279950685E-20</v>
      </c>
      <c r="U20">
        <f t="shared" si="9"/>
        <v>7.8665831556075314E-21</v>
      </c>
      <c r="V20">
        <f t="shared" si="10"/>
        <v>-1.6394308980801942E-20</v>
      </c>
      <c r="W20" s="11">
        <v>0.63181780693154699</v>
      </c>
    </row>
    <row r="21" spans="4:23">
      <c r="D21" s="3"/>
      <c r="G21">
        <f t="shared" si="0"/>
        <v>0.84111221518410362</v>
      </c>
      <c r="H21">
        <v>6.9360499999999998</v>
      </c>
      <c r="I21">
        <v>3.1036562477713701</v>
      </c>
      <c r="J21">
        <v>3.0090414616816301</v>
      </c>
      <c r="K21">
        <f t="shared" si="1"/>
        <v>3.8071879841979078E-16</v>
      </c>
      <c r="L21" s="3">
        <v>1217.21</v>
      </c>
      <c r="M21">
        <f t="shared" si="2"/>
        <v>4.5386675348242095E-16</v>
      </c>
      <c r="N21">
        <f t="shared" si="3"/>
        <v>1269.56881987528</v>
      </c>
      <c r="O21">
        <f t="shared" si="3"/>
        <v>1021.0369564830936</v>
      </c>
      <c r="P21">
        <f t="shared" si="4"/>
        <v>2654321.4549037702</v>
      </c>
      <c r="Q21">
        <f t="shared" si="5"/>
        <v>1.0275860070391929E-22</v>
      </c>
      <c r="R21">
        <f t="shared" ref="R21:R26" si="11">(Q21+Q22)*(H21-H22)/2</f>
        <v>4.769666127812371E-23</v>
      </c>
      <c r="T21">
        <f t="shared" si="6"/>
        <v>3.8513946459677103E-20</v>
      </c>
      <c r="U21">
        <f t="shared" si="9"/>
        <v>1.8649642694446175E-20</v>
      </c>
      <c r="V21">
        <f t="shared" si="10"/>
        <v>4.6234214490621431E-20</v>
      </c>
      <c r="W21" s="11">
        <v>0.60022691441173404</v>
      </c>
    </row>
    <row r="22" spans="4:23">
      <c r="D22" s="3"/>
      <c r="G22">
        <f t="shared" si="0"/>
        <v>0.8028304876327822</v>
      </c>
      <c r="H22">
        <v>6.3508300000000002</v>
      </c>
      <c r="I22">
        <v>3.1112191390917601</v>
      </c>
      <c r="J22">
        <v>3.0068260969667602</v>
      </c>
      <c r="K22">
        <f t="shared" si="1"/>
        <v>3.4682247158771508E-16</v>
      </c>
      <c r="L22" s="3">
        <v>1133.47</v>
      </c>
      <c r="M22">
        <f t="shared" si="2"/>
        <v>3.8698235379955328E-16</v>
      </c>
      <c r="N22">
        <f t="shared" si="3"/>
        <v>1291.8709697108068</v>
      </c>
      <c r="O22">
        <f t="shared" si="3"/>
        <v>1015.8418413934957</v>
      </c>
      <c r="P22">
        <f t="shared" si="4"/>
        <v>2700865.2491072682</v>
      </c>
      <c r="Q22">
        <f t="shared" si="5"/>
        <v>6.0245607211475751E-23</v>
      </c>
      <c r="R22">
        <f t="shared" si="11"/>
        <v>1.7615360407987624E-23</v>
      </c>
      <c r="T22">
        <f t="shared" si="6"/>
        <v>2.5221546840094567E-20</v>
      </c>
      <c r="U22">
        <f t="shared" si="9"/>
        <v>7.4160954477192146E-21</v>
      </c>
      <c r="V22">
        <f t="shared" si="10"/>
        <v>2.8763437245246405E-20</v>
      </c>
      <c r="W22" s="11">
        <v>0.57021556662657402</v>
      </c>
    </row>
    <row r="23" spans="4:23">
      <c r="D23" s="3"/>
      <c r="G23">
        <f t="shared" si="0"/>
        <v>0.76304369760489099</v>
      </c>
      <c r="H23">
        <v>5.7948700000000004</v>
      </c>
      <c r="I23">
        <v>3.1159397809209799</v>
      </c>
      <c r="J23">
        <v>3.0016168235752798</v>
      </c>
      <c r="K23">
        <f t="shared" si="1"/>
        <v>3.1268796454502988E-16</v>
      </c>
      <c r="L23" s="3">
        <v>1009.93</v>
      </c>
      <c r="M23">
        <f t="shared" si="2"/>
        <v>3.1461948438979703E-16</v>
      </c>
      <c r="N23">
        <f t="shared" si="3"/>
        <v>1305.9897876154321</v>
      </c>
      <c r="O23">
        <f t="shared" si="3"/>
        <v>1003.7298123650573</v>
      </c>
      <c r="P23">
        <f t="shared" si="4"/>
        <v>2713082.8615861945</v>
      </c>
      <c r="Q23">
        <f t="shared" si="5"/>
        <v>3.123557505365854E-24</v>
      </c>
      <c r="R23">
        <f t="shared" si="11"/>
        <v>-2.9746996254397241E-23</v>
      </c>
      <c r="T23">
        <f t="shared" si="6"/>
        <v>1.4569748079348474E-21</v>
      </c>
      <c r="U23">
        <f t="shared" si="9"/>
        <v>-1.5463267235470821E-20</v>
      </c>
      <c r="V23">
        <f t="shared" si="10"/>
        <v>1.5785004540524458E-21</v>
      </c>
      <c r="W23" s="11">
        <v>0.54170478633390096</v>
      </c>
    </row>
    <row r="24" spans="4:23">
      <c r="D24" s="3"/>
      <c r="G24">
        <f t="shared" si="0"/>
        <v>0.72153858092531442</v>
      </c>
      <c r="H24">
        <v>5.2667000000000002</v>
      </c>
      <c r="I24">
        <v>3.1175760580052998</v>
      </c>
      <c r="J24">
        <v>2.9931492005805098</v>
      </c>
      <c r="K24">
        <f t="shared" si="1"/>
        <v>2.7870093503502375E-16</v>
      </c>
      <c r="L24" s="3">
        <v>752.24699999999996</v>
      </c>
      <c r="M24">
        <f t="shared" si="2"/>
        <v>2.1298532924907042E-16</v>
      </c>
      <c r="N24">
        <f t="shared" si="3"/>
        <v>1310.9196036524283</v>
      </c>
      <c r="O24">
        <f t="shared" si="3"/>
        <v>984.34921793190358</v>
      </c>
      <c r="P24">
        <f t="shared" si="4"/>
        <v>2687453.59008339</v>
      </c>
      <c r="Q24">
        <f t="shared" si="5"/>
        <v>-1.157653063907521E-22</v>
      </c>
      <c r="R24">
        <f t="shared" si="11"/>
        <v>-3.59027304835167E-23</v>
      </c>
      <c r="T24">
        <f t="shared" si="6"/>
        <v>-6.0011104105209638E-20</v>
      </c>
      <c r="U24">
        <f t="shared" si="9"/>
        <v>-1.8989689308298379E-20</v>
      </c>
      <c r="V24">
        <f t="shared" si="10"/>
        <v>-6.1765774197616011E-20</v>
      </c>
      <c r="W24" s="11">
        <v>0.51461954515392805</v>
      </c>
    </row>
    <row r="25" spans="4:23">
      <c r="D25" s="3"/>
      <c r="G25">
        <f t="shared" si="0"/>
        <v>0.67760695272049309</v>
      </c>
      <c r="H25">
        <v>4.76</v>
      </c>
      <c r="I25">
        <v>3.1163303822401902</v>
      </c>
      <c r="J25">
        <v>2.9814715727171701</v>
      </c>
      <c r="K25">
        <f t="shared" si="1"/>
        <v>2.452049141889276E-16</v>
      </c>
      <c r="L25" s="3">
        <v>905.99900000000002</v>
      </c>
      <c r="M25">
        <f t="shared" si="2"/>
        <v>2.3183837031147151E-16</v>
      </c>
      <c r="N25">
        <f t="shared" si="3"/>
        <v>1307.1649137652992</v>
      </c>
      <c r="O25">
        <f t="shared" si="3"/>
        <v>958.23399186162192</v>
      </c>
      <c r="P25">
        <f t="shared" si="4"/>
        <v>2626892.4949381007</v>
      </c>
      <c r="Q25">
        <f t="shared" si="5"/>
        <v>-2.5946674992775326E-23</v>
      </c>
      <c r="R25">
        <f t="shared" si="11"/>
        <v>-4.1044051512208106E-23</v>
      </c>
      <c r="T25">
        <f t="shared" si="6"/>
        <v>-1.4943264587501492E-20</v>
      </c>
      <c r="U25">
        <f t="shared" si="9"/>
        <v>-2.5822332264675832E-20</v>
      </c>
      <c r="V25">
        <f t="shared" si="10"/>
        <v>-1.4611182394853601E-20</v>
      </c>
      <c r="W25" s="11">
        <v>0.48888856612611797</v>
      </c>
    </row>
    <row r="26" spans="4:23">
      <c r="D26" s="3"/>
      <c r="G26">
        <f t="shared" si="0"/>
        <v>0.63245729218472424</v>
      </c>
      <c r="H26">
        <v>4.29</v>
      </c>
      <c r="I26">
        <v>3.1126616214936398</v>
      </c>
      <c r="J26">
        <v>2.9673379380182201</v>
      </c>
      <c r="K26">
        <f t="shared" si="1"/>
        <v>2.1391728327391794E-16</v>
      </c>
      <c r="L26" s="3">
        <v>628.45500000000004</v>
      </c>
      <c r="M26">
        <f t="shared" si="2"/>
        <v>1.4493795263952861E-16</v>
      </c>
      <c r="N26">
        <f t="shared" si="3"/>
        <v>1296.1689734812171</v>
      </c>
      <c r="O26">
        <f t="shared" si="3"/>
        <v>927.55129910152505</v>
      </c>
      <c r="P26">
        <f t="shared" si="4"/>
        <v>2540405.4202802791</v>
      </c>
      <c r="Q26">
        <f t="shared" si="5"/>
        <v>-1.4870886335704651E-22</v>
      </c>
      <c r="R26">
        <f t="shared" si="11"/>
        <v>-4.3938364210642771E-23</v>
      </c>
      <c r="T26">
        <f t="shared" si="6"/>
        <v>-9.4939000368565936E-20</v>
      </c>
      <c r="U26">
        <f t="shared" si="9"/>
        <v>-2.8800896050731739E-20</v>
      </c>
      <c r="V26">
        <f t="shared" si="10"/>
        <v>-8.8187724024006479E-20</v>
      </c>
      <c r="W26" s="11">
        <v>0.46444413613820401</v>
      </c>
    </row>
    <row r="27" spans="4:23">
      <c r="D27" s="3"/>
      <c r="G27">
        <f t="shared" si="0"/>
        <v>0.58433122436753082</v>
      </c>
      <c r="H27">
        <v>3.84</v>
      </c>
      <c r="I27">
        <v>3.1070258138525402</v>
      </c>
      <c r="J27">
        <v>2.9508039717808101</v>
      </c>
      <c r="K27">
        <f t="shared" si="1"/>
        <v>1.8432567815898715E-16</v>
      </c>
      <c r="L27" s="3">
        <v>799.66099999999904</v>
      </c>
      <c r="M27">
        <f t="shared" si="2"/>
        <v>1.6507746244658021E-16</v>
      </c>
      <c r="N27">
        <f t="shared" si="3"/>
        <v>1279.45735104098</v>
      </c>
      <c r="O27">
        <f t="shared" si="3"/>
        <v>892.90236194412228</v>
      </c>
      <c r="P27">
        <f t="shared" si="4"/>
        <v>2434285.7410981939</v>
      </c>
      <c r="Q27">
        <f t="shared" si="5"/>
        <v>-4.6572755356921282E-23</v>
      </c>
      <c r="R27">
        <f>(Q27+Q28)*(H27-H28)/2</f>
        <v>-2.9771006837407228E-23</v>
      </c>
      <c r="T27">
        <f t="shared" si="6"/>
        <v>-3.3064982079130642E-20</v>
      </c>
      <c r="U27">
        <f t="shared" si="9"/>
        <v>-2.2803420441174125E-20</v>
      </c>
      <c r="V27">
        <f t="shared" si="10"/>
        <v>-2.9177990266872961E-20</v>
      </c>
      <c r="W27" s="11">
        <v>0.44122192773376701</v>
      </c>
    </row>
    <row r="28" spans="4:23">
      <c r="D28" s="3"/>
      <c r="G28">
        <f t="shared" si="0"/>
        <v>0.53275437899249778</v>
      </c>
      <c r="H28">
        <v>3.41</v>
      </c>
      <c r="I28">
        <v>3.1001472726911001</v>
      </c>
      <c r="J28">
        <v>2.9325041307154498</v>
      </c>
      <c r="K28">
        <f t="shared" si="1"/>
        <v>1.5693114879787575E-16</v>
      </c>
      <c r="L28" s="3">
        <v>673.26199999999903</v>
      </c>
      <c r="M28">
        <f t="shared" si="2"/>
        <v>1.2342101853649719E-16</v>
      </c>
      <c r="N28">
        <f t="shared" si="3"/>
        <v>1259.3523957434852</v>
      </c>
      <c r="O28">
        <f t="shared" si="3"/>
        <v>856.05985394385198</v>
      </c>
      <c r="P28">
        <f t="shared" si="4"/>
        <v>2318806.930199225</v>
      </c>
      <c r="Q28">
        <f t="shared" si="5"/>
        <v>-9.1897043886833341E-23</v>
      </c>
      <c r="R28">
        <f t="shared" ref="R28:R37" si="12">(Q28+Q29)*(H28-H29)/2</f>
        <v>-1.1802437718618545E-23</v>
      </c>
      <c r="T28">
        <f t="shared" si="6"/>
        <v>-7.2997438577493264E-20</v>
      </c>
      <c r="U28">
        <f t="shared" si="9"/>
        <v>-8.6461991261275633E-21</v>
      </c>
      <c r="V28">
        <f t="shared" si="10"/>
        <v>-6.1195333859129402E-20</v>
      </c>
      <c r="W28" s="11">
        <v>0.41916082982942698</v>
      </c>
    </row>
    <row r="29" spans="4:23">
      <c r="D29" s="3"/>
      <c r="G29">
        <f t="shared" si="0"/>
        <v>0.47712125471966244</v>
      </c>
      <c r="H29">
        <v>3</v>
      </c>
      <c r="I29">
        <v>3.0931700983627102</v>
      </c>
      <c r="J29">
        <v>2.91346265902992</v>
      </c>
      <c r="K29">
        <f t="shared" si="1"/>
        <v>1.3214007774998667E-16</v>
      </c>
      <c r="L29" s="3">
        <v>887.23800000000006</v>
      </c>
      <c r="M29">
        <f t="shared" si="2"/>
        <v>1.4309090589068673E-16</v>
      </c>
      <c r="N29">
        <f t="shared" si="3"/>
        <v>1239.28187600712</v>
      </c>
      <c r="O29">
        <f t="shared" si="3"/>
        <v>819.33717291794278</v>
      </c>
      <c r="P29">
        <f t="shared" si="4"/>
        <v>2207132.9711248935</v>
      </c>
      <c r="Q29">
        <f t="shared" si="5"/>
        <v>3.43241769667429E-23</v>
      </c>
      <c r="R29">
        <f t="shared" si="12"/>
        <v>3.4370339619341369E-23</v>
      </c>
      <c r="T29">
        <f t="shared" si="6"/>
        <v>3.0820857474431994E-20</v>
      </c>
      <c r="U29">
        <f t="shared" si="9"/>
        <v>3.4571655230139091E-20</v>
      </c>
      <c r="V29">
        <f t="shared" si="10"/>
        <v>2.4545902681697991E-20</v>
      </c>
      <c r="W29" s="11">
        <v>0.39820278689618699</v>
      </c>
    </row>
    <row r="30" spans="4:23">
      <c r="D30" s="3"/>
      <c r="G30">
        <f t="shared" si="0"/>
        <v>0.41664050733828095</v>
      </c>
      <c r="H30">
        <v>2.61</v>
      </c>
      <c r="I30">
        <v>3.0879043736335898</v>
      </c>
      <c r="J30">
        <v>2.8953255631741301</v>
      </c>
      <c r="K30">
        <f t="shared" si="1"/>
        <v>1.1025967671261606E-16</v>
      </c>
      <c r="L30" s="3">
        <v>1066.56</v>
      </c>
      <c r="M30">
        <f t="shared" si="2"/>
        <v>1.4964990434414513E-16</v>
      </c>
      <c r="N30">
        <f t="shared" si="3"/>
        <v>1224.3465833463733</v>
      </c>
      <c r="O30">
        <f t="shared" si="3"/>
        <v>785.82449691494708</v>
      </c>
      <c r="P30">
        <f t="shared" si="4"/>
        <v>2116544.6961035677</v>
      </c>
      <c r="Q30">
        <f t="shared" si="5"/>
        <v>1.4193397492731534E-22</v>
      </c>
      <c r="R30">
        <f t="shared" si="12"/>
        <v>5.9824349268471219E-23</v>
      </c>
      <c r="T30">
        <f t="shared" si="6"/>
        <v>1.4646968216730687E-19</v>
      </c>
      <c r="U30">
        <f t="shared" si="9"/>
        <v>6.7955744516032906E-20</v>
      </c>
      <c r="V30">
        <f t="shared" si="10"/>
        <v>1.1081680730492555E-19</v>
      </c>
      <c r="W30" s="11">
        <v>0.378292646181698</v>
      </c>
    </row>
    <row r="31" spans="4:23">
      <c r="D31" s="3"/>
      <c r="G31">
        <f t="shared" si="0"/>
        <v>0.35024801833416286</v>
      </c>
      <c r="H31">
        <v>2.2400000000000002</v>
      </c>
      <c r="I31">
        <v>3.08725395774671</v>
      </c>
      <c r="J31">
        <v>2.8807649302950602</v>
      </c>
      <c r="K31">
        <f t="shared" si="1"/>
        <v>9.150895436736767E-17</v>
      </c>
      <c r="L31" s="3">
        <v>1123.22</v>
      </c>
      <c r="M31">
        <f t="shared" si="2"/>
        <v>1.3525816477073167E-16</v>
      </c>
      <c r="N31">
        <f t="shared" si="3"/>
        <v>1222.5143278394837</v>
      </c>
      <c r="O31">
        <f t="shared" si="3"/>
        <v>759.91484801482511</v>
      </c>
      <c r="P31">
        <f t="shared" si="4"/>
        <v>2072011.8580062194</v>
      </c>
      <c r="Q31">
        <f t="shared" si="5"/>
        <v>1.8144088598334017E-22</v>
      </c>
      <c r="R31">
        <f t="shared" si="12"/>
        <v>6.3814109721667563E-23</v>
      </c>
      <c r="T31">
        <f t="shared" si="6"/>
        <v>2.2085866656800643E-19</v>
      </c>
      <c r="U31">
        <f t="shared" si="9"/>
        <v>8.6610683539985836E-20</v>
      </c>
      <c r="V31">
        <f t="shared" si="10"/>
        <v>1.5874349730076683E-19</v>
      </c>
      <c r="W31" s="11">
        <v>0.35937801257141699</v>
      </c>
    </row>
    <row r="32" spans="4:23">
      <c r="D32" s="3"/>
      <c r="G32">
        <f t="shared" si="0"/>
        <v>0.27646180417324412</v>
      </c>
      <c r="H32">
        <v>1.89</v>
      </c>
      <c r="I32">
        <v>3.0960001906319299</v>
      </c>
      <c r="J32">
        <v>2.8742217683254498</v>
      </c>
      <c r="K32">
        <f t="shared" si="1"/>
        <v>7.6056128866912851E-17</v>
      </c>
      <c r="L32" s="3">
        <v>1128.93</v>
      </c>
      <c r="M32">
        <f t="shared" si="2"/>
        <v>1.1470423755961646E-16</v>
      </c>
      <c r="N32">
        <f t="shared" si="3"/>
        <v>1247.3840617773674</v>
      </c>
      <c r="O32">
        <f t="shared" si="3"/>
        <v>748.55164367487237</v>
      </c>
      <c r="P32">
        <f t="shared" si="4"/>
        <v>2116296.5608245563</v>
      </c>
      <c r="Q32">
        <f t="shared" si="5"/>
        <v>1.8321116956904557E-22</v>
      </c>
      <c r="R32">
        <f t="shared" si="12"/>
        <v>6.9550884521440559E-23</v>
      </c>
      <c r="T32">
        <f t="shared" si="6"/>
        <v>2.7405952508905504E-19</v>
      </c>
      <c r="U32">
        <f t="shared" si="9"/>
        <v>1.224049190693209E-19</v>
      </c>
      <c r="V32">
        <f t="shared" si="10"/>
        <v>1.8713283748271511E-19</v>
      </c>
      <c r="W32" s="11">
        <v>0.34140911070670998</v>
      </c>
    </row>
    <row r="33" spans="4:23">
      <c r="D33" s="3"/>
      <c r="G33">
        <f t="shared" si="0"/>
        <v>0.19312459835446161</v>
      </c>
      <c r="H33">
        <v>1.56</v>
      </c>
      <c r="I33">
        <v>3.1223295104726301</v>
      </c>
      <c r="J33">
        <v>2.8833608352996798</v>
      </c>
      <c r="K33">
        <f t="shared" si="1"/>
        <v>6.41115206427105E-17</v>
      </c>
      <c r="L33" s="3">
        <v>1300.3699999999999</v>
      </c>
      <c r="M33">
        <f t="shared" si="2"/>
        <v>1.0905414677053685E-16</v>
      </c>
      <c r="N33">
        <f t="shared" si="3"/>
        <v>1325.3467287058165</v>
      </c>
      <c r="O33">
        <f t="shared" si="3"/>
        <v>764.47068329807996</v>
      </c>
      <c r="P33">
        <f t="shared" si="4"/>
        <v>2340959.3769134427</v>
      </c>
      <c r="Q33">
        <f t="shared" si="5"/>
        <v>2.383093426821095E-22</v>
      </c>
      <c r="R33">
        <f t="shared" si="12"/>
        <v>7.9458347195976731E-23</v>
      </c>
      <c r="T33">
        <f t="shared" si="6"/>
        <v>4.6778846927046583E-19</v>
      </c>
      <c r="U33">
        <f t="shared" si="9"/>
        <v>1.9299708091375543E-19</v>
      </c>
      <c r="V33">
        <f t="shared" si="10"/>
        <v>3.0344376495704185E-19</v>
      </c>
      <c r="W33" s="11">
        <v>0.32433865399704498</v>
      </c>
    </row>
    <row r="34" spans="4:23">
      <c r="D34" s="3"/>
      <c r="G34">
        <f t="shared" si="0"/>
        <v>9.3421685162235063E-2</v>
      </c>
      <c r="H34">
        <v>1.24</v>
      </c>
      <c r="I34">
        <v>3.1769654859231502</v>
      </c>
      <c r="J34">
        <v>2.9206599613991702</v>
      </c>
      <c r="K34">
        <f t="shared" si="1"/>
        <v>5.553059038883005E-17</v>
      </c>
      <c r="L34" s="3">
        <v>1505.46</v>
      </c>
      <c r="M34">
        <f t="shared" si="2"/>
        <v>1.003555857713938E-16</v>
      </c>
      <c r="N34">
        <f t="shared" si="3"/>
        <v>1503.0225137412724</v>
      </c>
      <c r="O34">
        <f t="shared" si="3"/>
        <v>833.02869455820439</v>
      </c>
      <c r="P34">
        <f t="shared" si="4"/>
        <v>2953013.4827704797</v>
      </c>
      <c r="Q34">
        <f t="shared" si="5"/>
        <v>2.5830532729274497E-22</v>
      </c>
      <c r="R34">
        <f t="shared" si="12"/>
        <v>1.0744139967229386E-22</v>
      </c>
      <c r="T34">
        <f t="shared" si="6"/>
        <v>7.3844328644050529E-19</v>
      </c>
      <c r="U34">
        <f t="shared" si="9"/>
        <v>4.1714226644794883E-19</v>
      </c>
      <c r="V34">
        <f t="shared" si="10"/>
        <v>4.5506083134917397E-19</v>
      </c>
      <c r="W34" s="11">
        <v>0.30812172018157902</v>
      </c>
    </row>
    <row r="35" spans="4:23">
      <c r="D35" s="3"/>
      <c r="G35">
        <f t="shared" si="0"/>
        <v>-2.6872146400301826E-2</v>
      </c>
      <c r="H35">
        <v>0.93999999999999895</v>
      </c>
      <c r="I35">
        <v>3.2506948726301399</v>
      </c>
      <c r="J35">
        <v>2.9960568700680499</v>
      </c>
      <c r="K35">
        <f t="shared" si="1"/>
        <v>5.0076661524000964E-17</v>
      </c>
      <c r="L35" s="3">
        <v>2400.9</v>
      </c>
      <c r="M35">
        <f t="shared" si="2"/>
        <v>1.2132563400717449E-16</v>
      </c>
      <c r="N35">
        <f t="shared" si="3"/>
        <v>1781.1269404911225</v>
      </c>
      <c r="O35">
        <f t="shared" si="3"/>
        <v>990.96170101912878</v>
      </c>
      <c r="P35">
        <f t="shared" si="4"/>
        <v>4154418.271029992</v>
      </c>
      <c r="Q35">
        <f t="shared" si="5"/>
        <v>4.5797067052254487E-22</v>
      </c>
      <c r="R35">
        <f t="shared" si="12"/>
        <v>2.3922502742010018E-22</v>
      </c>
      <c r="T35">
        <f t="shared" si="6"/>
        <v>2.0425051565458105E-18</v>
      </c>
      <c r="U35">
        <f t="shared" si="9"/>
        <v>1.4397210239133291E-18</v>
      </c>
      <c r="V35">
        <f t="shared" si="10"/>
        <v>1.195746380068392E-18</v>
      </c>
      <c r="W35" s="11">
        <v>0.29271563311266802</v>
      </c>
    </row>
    <row r="36" spans="4:23">
      <c r="D36" s="3"/>
      <c r="G36">
        <f t="shared" si="0"/>
        <v>-0.18442225167573273</v>
      </c>
      <c r="H36">
        <v>0.65400000000000003</v>
      </c>
      <c r="I36">
        <v>3.3001738309761302</v>
      </c>
      <c r="J36">
        <v>3.1253066430451799</v>
      </c>
      <c r="K36">
        <f t="shared" si="1"/>
        <v>4.6917518684909056E-17</v>
      </c>
      <c r="L36" s="3">
        <v>5188.87</v>
      </c>
      <c r="M36">
        <f t="shared" si="2"/>
        <v>1.8243206865472814E-16</v>
      </c>
      <c r="N36">
        <f t="shared" si="3"/>
        <v>1996.0610997392128</v>
      </c>
      <c r="O36">
        <f t="shared" si="3"/>
        <v>1334.4633263974915</v>
      </c>
      <c r="P36">
        <f t="shared" si="4"/>
        <v>5765052.283391973</v>
      </c>
      <c r="Q36">
        <f t="shared" si="5"/>
        <v>1.2149316191285116E-21</v>
      </c>
      <c r="R36">
        <f t="shared" si="12"/>
        <v>4.3411319221095629E-22</v>
      </c>
      <c r="T36">
        <f t="shared" si="6"/>
        <v>8.0254740316593252E-18</v>
      </c>
      <c r="U36">
        <f t="shared" si="9"/>
        <v>3.1596014852463052E-18</v>
      </c>
      <c r="V36">
        <f t="shared" si="10"/>
        <v>4.4634452370314814E-18</v>
      </c>
      <c r="W36" s="11">
        <v>0.27807985045019401</v>
      </c>
    </row>
    <row r="37" spans="4:23">
      <c r="D37" s="3"/>
      <c r="G37">
        <f t="shared" si="0"/>
        <v>-0.41673886446061353</v>
      </c>
      <c r="H37">
        <v>0.38305499999999998</v>
      </c>
      <c r="I37">
        <v>3.1234959260229802</v>
      </c>
      <c r="J37">
        <v>3.3237181447020201</v>
      </c>
      <c r="K37">
        <f t="shared" si="1"/>
        <v>4.3394023965324333E-17</v>
      </c>
      <c r="L37" s="3">
        <v>6410.41</v>
      </c>
      <c r="M37">
        <f t="shared" si="2"/>
        <v>1.3200719017119658E-16</v>
      </c>
      <c r="N37">
        <f t="shared" si="3"/>
        <v>1328.9110909801477</v>
      </c>
      <c r="O37">
        <f t="shared" si="3"/>
        <v>2107.2601030807414</v>
      </c>
      <c r="P37">
        <f t="shared" si="4"/>
        <v>6206549.8297659028</v>
      </c>
      <c r="Q37">
        <f t="shared" si="5"/>
        <v>1.9895061244058308E-21</v>
      </c>
      <c r="R37">
        <f t="shared" si="12"/>
        <v>1.4504976681737835E-21</v>
      </c>
      <c r="T37">
        <f t="shared" si="6"/>
        <v>1.5297351525160729E-17</v>
      </c>
      <c r="U37">
        <f t="shared" si="9"/>
        <v>2.8319381941800721E-17</v>
      </c>
      <c r="V37">
        <f t="shared" si="10"/>
        <v>8.082381897097599E-18</v>
      </c>
      <c r="W37" s="11">
        <v>0.26417585697118501</v>
      </c>
    </row>
    <row r="38" spans="4:23">
      <c r="D38" s="3"/>
      <c r="G38">
        <f t="shared" si="0"/>
        <v>-0.90141510690231963</v>
      </c>
      <c r="H38">
        <v>0.12548300000000001</v>
      </c>
      <c r="I38">
        <v>2.66925857820614</v>
      </c>
      <c r="J38">
        <v>3.42933176076117</v>
      </c>
      <c r="K38">
        <f t="shared" si="1"/>
        <v>1.8128726546159205E-17</v>
      </c>
      <c r="L38" s="3">
        <v>21541</v>
      </c>
      <c r="M38">
        <f t="shared" si="2"/>
        <v>1.4531197251670978E-16</v>
      </c>
      <c r="N38">
        <f t="shared" si="3"/>
        <v>466.93731125825985</v>
      </c>
      <c r="O38">
        <f t="shared" si="3"/>
        <v>2687.3965838286977</v>
      </c>
      <c r="P38">
        <f t="shared" si="4"/>
        <v>7440130.8514192477</v>
      </c>
      <c r="Q38">
        <f t="shared" si="5"/>
        <v>9.2733459571386213E-21</v>
      </c>
      <c r="R38" s="6">
        <f>SUM(R29:R37)</f>
        <v>2.5382953178040316E-21</v>
      </c>
      <c r="T38">
        <f t="shared" si="6"/>
        <v>2.0459752790118003E-16</v>
      </c>
      <c r="V38">
        <f t="shared" si="10"/>
        <v>1.0269448143638752E-16</v>
      </c>
      <c r="W38" s="11">
        <v>0.25096706321395201</v>
      </c>
    </row>
    <row r="39" spans="4:23">
      <c r="U39">
        <f>SUM(U29:U38)</f>
        <v>3.3840386800677534E-17</v>
      </c>
      <c r="V39">
        <f>SUM(V29:V38)</f>
        <v>1.1767579859166131E-16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53</vt:i4>
      </vt:variant>
    </vt:vector>
  </HeadingPairs>
  <TitlesOfParts>
    <vt:vector size="53" baseType="lpstr">
      <vt:lpstr>20161221tetoff (2)</vt:lpstr>
      <vt:lpstr>20170202cell1_off</vt:lpstr>
      <vt:lpstr>20171003cell1tetoff</vt:lpstr>
      <vt:lpstr>20171003cell2tetoff </vt:lpstr>
      <vt:lpstr>20171017cell1 off</vt:lpstr>
      <vt:lpstr>20171017cell2 off</vt:lpstr>
      <vt:lpstr>20171024cell1 off</vt:lpstr>
      <vt:lpstr>20171111cell1 off</vt:lpstr>
      <vt:lpstr>20171111cell2tetoff</vt:lpstr>
      <vt:lpstr>20171128celltetoff</vt:lpstr>
      <vt:lpstr>20180926cell2tetoff</vt:lpstr>
      <vt:lpstr>20180926cell3tetoff</vt:lpstr>
      <vt:lpstr>20181009celltetoff</vt:lpstr>
      <vt:lpstr>20181009cell3tetoff</vt:lpstr>
      <vt:lpstr>20181026celltetoff</vt:lpstr>
      <vt:lpstr>20181104cell3tetoff　</vt:lpstr>
      <vt:lpstr>20181104cell5tetoff</vt:lpstr>
      <vt:lpstr>20181128celltetoff　</vt:lpstr>
      <vt:lpstr>20181128cell3tetoff </vt:lpstr>
      <vt:lpstr>20181229cell2tetoff</vt:lpstr>
      <vt:lpstr>20181229cell5tetoff</vt:lpstr>
      <vt:lpstr>20161221tetoff_o</vt:lpstr>
      <vt:lpstr>teton</vt:lpstr>
      <vt:lpstr>20161222teton</vt:lpstr>
      <vt:lpstr>20171112cell2teton</vt:lpstr>
      <vt:lpstr>20171129cell2</vt:lpstr>
      <vt:lpstr>20171129cell3</vt:lpstr>
      <vt:lpstr>20181010cell2teton</vt:lpstr>
      <vt:lpstr>20181010cell5teton</vt:lpstr>
      <vt:lpstr>20180927cell3teton</vt:lpstr>
      <vt:lpstr>20180927cell4teton</vt:lpstr>
      <vt:lpstr>20181027cellteton</vt:lpstr>
      <vt:lpstr>20181027cell2teton</vt:lpstr>
      <vt:lpstr>20181105cell3teton</vt:lpstr>
      <vt:lpstr>20180615cellteton</vt:lpstr>
      <vt:lpstr>20181106cell3</vt:lpstr>
      <vt:lpstr>DCA</vt:lpstr>
      <vt:lpstr>20190121cell1DCAon1</vt:lpstr>
      <vt:lpstr>20190121cell2 DCAon2</vt:lpstr>
      <vt:lpstr>20190121cell4DCAon3</vt:lpstr>
      <vt:lpstr>20190121cell4_2DCAon4</vt:lpstr>
      <vt:lpstr>20190121cell6_2DCAon5</vt:lpstr>
      <vt:lpstr>only</vt:lpstr>
      <vt:lpstr>20171106cell2 only_off1</vt:lpstr>
      <vt:lpstr>20170112 only_off2</vt:lpstr>
      <vt:lpstr>20170114cell2 only_off3</vt:lpstr>
      <vt:lpstr>20180712 only_off4</vt:lpstr>
      <vt:lpstr>20180712cell3 only_off5</vt:lpstr>
      <vt:lpstr>20171107cell2 only_on1</vt:lpstr>
      <vt:lpstr>20170113 only_on2</vt:lpstr>
      <vt:lpstr>20170115cell2 only_on3</vt:lpstr>
      <vt:lpstr>20180712 only_on4</vt:lpstr>
      <vt:lpstr>20180712cell3 only_on5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Nishizawa</dc:creator>
  <cp:lastModifiedBy>kenji Nishizawa</cp:lastModifiedBy>
  <dcterms:created xsi:type="dcterms:W3CDTF">2020-03-18T10:16:53Z</dcterms:created>
  <dcterms:modified xsi:type="dcterms:W3CDTF">2025-07-06T15:24:53Z</dcterms:modified>
</cp:coreProperties>
</file>